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0" yWindow="-110" windowWidth="19420" windowHeight="11020" firstSheet="1" activeTab="1"/>
  </bookViews>
  <sheets>
    <sheet name="CZĘŚĆ 1 WARZYWA I OWOCE" sheetId="2" r:id="rId1"/>
    <sheet name="CZĘŚĆ 2 MIESO I WEDLINY" sheetId="3" r:id="rId2"/>
    <sheet name="CZĘŚĆ 3 DRÓB" sheetId="4" r:id="rId3"/>
    <sheet name="CZĘŚĆ 4 NABIAŁ" sheetId="5" r:id="rId4"/>
    <sheet name="CZĘŚĆ 5 MROŻONKI" sheetId="6" r:id="rId5"/>
    <sheet name="CZĘŚĆ 6 PIECZYWO MROZONE" sheetId="7" r:id="rId6"/>
    <sheet name="CZĘŚĆ 7 PRODUKTY SYPKIE" sheetId="8" r:id="rId7"/>
    <sheet name="Arkusz1" sheetId="9" r:id="rId8"/>
  </sheets>
  <definedNames>
    <definedName name="_xlnm.Print_Area" localSheetId="0">'CZĘŚĆ 1 WARZYWA I OWOCE'!$A$1:$G$58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3"/>
  <c r="F5" i="7"/>
  <c r="F6"/>
  <c r="F7"/>
  <c r="F8"/>
  <c r="F9"/>
  <c r="F10"/>
  <c r="F11"/>
  <c r="F12"/>
  <c r="F13"/>
  <c r="F14"/>
  <c r="F15"/>
  <c r="F4"/>
  <c r="F5" i="5" l="1"/>
  <c r="F50" i="2"/>
  <c r="F53" i="6" l="1"/>
  <c r="F54"/>
  <c r="F55"/>
  <c r="F52"/>
  <c r="F41"/>
  <c r="F40"/>
  <c r="F39"/>
  <c r="F38"/>
  <c r="F34"/>
  <c r="F33"/>
  <c r="F32"/>
  <c r="F31"/>
  <c r="F16"/>
  <c r="F31" i="5"/>
  <c r="F30"/>
  <c r="F23" i="3"/>
  <c r="F24"/>
  <c r="F25"/>
  <c r="F26"/>
  <c r="F27"/>
  <c r="F28"/>
  <c r="F29"/>
  <c r="F22"/>
  <c r="F5" i="4"/>
  <c r="F6"/>
  <c r="F7"/>
  <c r="F8"/>
  <c r="F9"/>
  <c r="F4"/>
  <c r="F21" i="3"/>
  <c r="F14"/>
  <c r="F9"/>
  <c r="F8"/>
  <c r="F17" i="2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26" i="6"/>
  <c r="F25" i="5"/>
  <c r="F28"/>
  <c r="F4" i="6"/>
  <c r="F5"/>
  <c r="F6"/>
  <c r="F7"/>
  <c r="F8"/>
  <c r="F9"/>
  <c r="F10"/>
  <c r="F11"/>
  <c r="F12"/>
  <c r="F13"/>
  <c r="F14"/>
  <c r="F15"/>
  <c r="F17"/>
  <c r="F18"/>
  <c r="F19"/>
  <c r="F20"/>
  <c r="F21"/>
  <c r="F22"/>
  <c r="F23"/>
  <c r="F24"/>
  <c r="F25"/>
  <c r="F27"/>
  <c r="F28"/>
  <c r="F29"/>
  <c r="F30"/>
  <c r="F35"/>
  <c r="F36"/>
  <c r="F37"/>
  <c r="F42"/>
  <c r="F43"/>
  <c r="F44"/>
  <c r="F45"/>
  <c r="F46"/>
  <c r="F47"/>
  <c r="F48"/>
  <c r="F49"/>
  <c r="F50"/>
  <c r="F51"/>
  <c r="F4" i="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9"/>
  <c r="F3"/>
  <c r="F4" i="3"/>
  <c r="F5"/>
  <c r="F6"/>
  <c r="F7"/>
  <c r="F10"/>
  <c r="F11"/>
  <c r="F12"/>
  <c r="F13"/>
  <c r="F15"/>
  <c r="F16"/>
  <c r="F17"/>
  <c r="F18"/>
  <c r="F19"/>
  <c r="F20"/>
  <c r="F3"/>
  <c r="F5" i="2"/>
  <c r="F6"/>
  <c r="F7"/>
  <c r="F8"/>
  <c r="F9"/>
  <c r="F10"/>
  <c r="F11"/>
  <c r="F12"/>
  <c r="F13"/>
  <c r="F14"/>
  <c r="F15"/>
  <c r="F16"/>
  <c r="F4"/>
  <c r="F16" i="7" l="1"/>
  <c r="G16" s="1"/>
  <c r="F56" i="6"/>
  <c r="G56" s="1"/>
  <c r="F32" i="5"/>
  <c r="G32" s="1"/>
  <c r="F10" i="4"/>
  <c r="G10" s="1"/>
  <c r="F30" i="3"/>
  <c r="G30" s="1"/>
  <c r="F51" i="2"/>
  <c r="F52" s="1"/>
  <c r="G78" i="8"/>
  <c r="H78" s="1"/>
</calcChain>
</file>

<file path=xl/sharedStrings.xml><?xml version="1.0" encoding="utf-8"?>
<sst xmlns="http://schemas.openxmlformats.org/spreadsheetml/2006/main" count="607" uniqueCount="331">
  <si>
    <t>l.p.</t>
  </si>
  <si>
    <t>Nazwa towaru</t>
  </si>
  <si>
    <t>j.m.</t>
  </si>
  <si>
    <t>1.</t>
  </si>
  <si>
    <t>KG</t>
  </si>
  <si>
    <t>2.</t>
  </si>
  <si>
    <t>CEBULA</t>
  </si>
  <si>
    <t>3.</t>
  </si>
  <si>
    <t>SZCZYPIOR</t>
  </si>
  <si>
    <t>PĘCZEK</t>
  </si>
  <si>
    <t>4.</t>
  </si>
  <si>
    <t>KAPUSTA BIAŁA</t>
  </si>
  <si>
    <t>5.</t>
  </si>
  <si>
    <t>MARCHEW</t>
  </si>
  <si>
    <t>6.</t>
  </si>
  <si>
    <t>KAPUSTA CZERWONA</t>
  </si>
  <si>
    <t>7.</t>
  </si>
  <si>
    <t>NATKA/KOPER</t>
  </si>
  <si>
    <t>8.</t>
  </si>
  <si>
    <t>PIETRUSZKA KORZEŃ</t>
  </si>
  <si>
    <t>9.</t>
  </si>
  <si>
    <t>POR</t>
  </si>
  <si>
    <t>10.</t>
  </si>
  <si>
    <t>SELER</t>
  </si>
  <si>
    <t>12.</t>
  </si>
  <si>
    <t>OGÓRKI ŚWIEŻE</t>
  </si>
  <si>
    <t>13.</t>
  </si>
  <si>
    <t>SAŁATA MASŁOWA</t>
  </si>
  <si>
    <t>szt.</t>
  </si>
  <si>
    <t>14.</t>
  </si>
  <si>
    <t>ZIEMNIAKI</t>
  </si>
  <si>
    <t>15.</t>
  </si>
  <si>
    <t>RZODKIEWKA</t>
  </si>
  <si>
    <t>17.</t>
  </si>
  <si>
    <t>18.</t>
  </si>
  <si>
    <t>ARBUZ</t>
  </si>
  <si>
    <t>19.</t>
  </si>
  <si>
    <t>KAPUSTA PEKIŃSKA</t>
  </si>
  <si>
    <t>20.</t>
  </si>
  <si>
    <t>SAŁATA LODOWA</t>
  </si>
  <si>
    <t>21.</t>
  </si>
  <si>
    <t>PIECZARKI</t>
  </si>
  <si>
    <t>PAPRYKA CZERWONA</t>
  </si>
  <si>
    <t>PAPRYKA ŻÓŁTA</t>
  </si>
  <si>
    <t>PAPRYKA ZIELONA</t>
  </si>
  <si>
    <t>CYTRYNA</t>
  </si>
  <si>
    <t>WINOGRONO (białe, czerwone)</t>
  </si>
  <si>
    <t>KAPUSTA KISZONA</t>
  </si>
  <si>
    <t>JABŁKA</t>
  </si>
  <si>
    <t>POMIDORY</t>
  </si>
  <si>
    <t>BANANY</t>
  </si>
  <si>
    <t>MANDARYNKA</t>
  </si>
  <si>
    <t>ŚLIWKI</t>
  </si>
  <si>
    <t>POMIDORY KOKTAJLOWE</t>
  </si>
  <si>
    <t xml:space="preserve">MELON </t>
  </si>
  <si>
    <t>POMARAŃCZE</t>
  </si>
  <si>
    <t>NEKTARYNKI</t>
  </si>
  <si>
    <t>ANANAS</t>
  </si>
  <si>
    <t>GRUSZKA</t>
  </si>
  <si>
    <t>BAZYLIA DONICZKA</t>
  </si>
  <si>
    <t>OGÓRKI KISZONE</t>
  </si>
  <si>
    <t>RAZEM:</t>
  </si>
  <si>
    <t>łopatka b/k wp. pakowana VAC pojedyńczo</t>
  </si>
  <si>
    <t>kg</t>
  </si>
  <si>
    <t>karkówka b/k  wp. pakowana VAC pojedyńczo</t>
  </si>
  <si>
    <t xml:space="preserve">ćwiartka z kurczaka mrożona </t>
  </si>
  <si>
    <t>słonina świeża  wp. pakowana VAC</t>
  </si>
  <si>
    <t>filet z kurczaka mrożony pakowany do 1 kg</t>
  </si>
  <si>
    <t>boczek świeży wp. pakowany VAC</t>
  </si>
  <si>
    <t>mięso gulaszowe drobiowe mrożone pakowane do 1 kg</t>
  </si>
  <si>
    <t>noga z kurcząt mrożona pakowana do 1 kg</t>
  </si>
  <si>
    <t>cena jedn. Brutto</t>
  </si>
  <si>
    <t>CZOSNEK OBIERANY</t>
  </si>
  <si>
    <t>mięso gulaszowe wieprzowe mrożone pakowane do 1 kg</t>
  </si>
  <si>
    <t>schab b/k wp.extra pakowany VAC pojedyńczo</t>
  </si>
  <si>
    <t>salami w plastrach o małej średnicy pakowana 500g</t>
  </si>
  <si>
    <t>smalec 250g - 500g kostka</t>
  </si>
  <si>
    <t>JOGURT GRECKI 1kg</t>
  </si>
  <si>
    <t xml:space="preserve">MARGARYNA </t>
  </si>
  <si>
    <t>masło</t>
  </si>
  <si>
    <t>masło 10g</t>
  </si>
  <si>
    <t xml:space="preserve">MLECZKO KOKOSOWE </t>
  </si>
  <si>
    <t>mleko 1,5% bez laktozy</t>
  </si>
  <si>
    <t>SER CAMEMBERT 120G</t>
  </si>
  <si>
    <t>SER FETA 1,8 KG</t>
  </si>
  <si>
    <t>SER MASCARPONE 500g</t>
  </si>
  <si>
    <t>SER MOZZARELLA WIÓRKI</t>
  </si>
  <si>
    <t>SER PLEŚNIOWY</t>
  </si>
  <si>
    <t xml:space="preserve">SER WĘDZONY </t>
  </si>
  <si>
    <t>SER ŻÓŁTY</t>
  </si>
  <si>
    <t>SEREK CHRZANOWY 150G</t>
  </si>
  <si>
    <t>SEREK TOP. ZEGAREK 180G</t>
  </si>
  <si>
    <t>ŚMIETANKA 30%</t>
  </si>
  <si>
    <t>ŚMIETANKA 36%</t>
  </si>
  <si>
    <t>TWARÓG SERNIKOWY</t>
  </si>
  <si>
    <t>szt</t>
  </si>
  <si>
    <t>ltr</t>
  </si>
  <si>
    <t>op</t>
  </si>
  <si>
    <t xml:space="preserve">szt </t>
  </si>
  <si>
    <t>TWARÓG zwykły</t>
  </si>
  <si>
    <t>polędwiczka wieprzowa</t>
  </si>
  <si>
    <t>kiełbasa zywiecka podsuszana</t>
  </si>
  <si>
    <t>korpus z kurczaka/porcja rosołowa</t>
  </si>
  <si>
    <t xml:space="preserve">BURAKI </t>
  </si>
  <si>
    <t>sałata mix</t>
  </si>
  <si>
    <t>BRZOSKWINIE ŚWIEŻE</t>
  </si>
  <si>
    <t>BROKUŁY MROŻONE</t>
  </si>
  <si>
    <t>BRUKSELKA MROŻONA 2,5kg</t>
  </si>
  <si>
    <t>CEBULA MROŻONA KOSTKA 2,5 kg</t>
  </si>
  <si>
    <t>CUKINIA MROŻONA PLASTRY 2,5 KG</t>
  </si>
  <si>
    <t>CZĄSTKI ZIEMNIAKA ZE SKÓRKĄ 2,5 KG</t>
  </si>
  <si>
    <t>Dynia mrożona kostka 2,5 kg</t>
  </si>
  <si>
    <t>FASOLA SZPARAGOWA MROŻONA</t>
  </si>
  <si>
    <t xml:space="preserve">FRYTKI </t>
  </si>
  <si>
    <t>FRYTURA</t>
  </si>
  <si>
    <t>GROSZEK MROŻONY</t>
  </si>
  <si>
    <t>KALAFIOR MROŻONY</t>
  </si>
  <si>
    <t>KLUSKI NA PARZE</t>
  </si>
  <si>
    <t>KOPYTKA</t>
  </si>
  <si>
    <t>KROKIETY</t>
  </si>
  <si>
    <t>KUKURYDZA MROŻONA</t>
  </si>
  <si>
    <t>KURKI MROŻONE 2,5 KG</t>
  </si>
  <si>
    <t>MARCHEW JUNIORKA MROŻONA 2,5 KG</t>
  </si>
  <si>
    <t>MARCHEW KOSTKA MROŻONA</t>
  </si>
  <si>
    <t>MARCHEWKA Z GROSZKIEM 2,5</t>
  </si>
  <si>
    <t>MIESZANKA CHIŃSKA</t>
  </si>
  <si>
    <t>MIESZANKA EUROPEJSKA 2,50kg</t>
  </si>
  <si>
    <t>MIESZANKA KOMPOTOWA MROŻONA</t>
  </si>
  <si>
    <t>MIESZANKA WARZYW 2,50kg</t>
  </si>
  <si>
    <t>NUGETSY W TEMPURZE 1KG</t>
  </si>
  <si>
    <t>PAPRYKA KROJONA</t>
  </si>
  <si>
    <t>PIECZARKA KROJONA</t>
  </si>
  <si>
    <t xml:space="preserve">PLACKI ZIEMNIACZANE </t>
  </si>
  <si>
    <t>PYZY</t>
  </si>
  <si>
    <t>SZPINAK MROŻONY 2,5kg</t>
  </si>
  <si>
    <t>TRUSKAWKI MROŻONE</t>
  </si>
  <si>
    <t>WIŚNIEMROŻONE 2,5 KG</t>
  </si>
  <si>
    <t>włoszczyzna kostka mrożona 2,5 kg</t>
  </si>
  <si>
    <t>włoszczyzna paski</t>
  </si>
  <si>
    <t>ziemniaki kostka</t>
  </si>
  <si>
    <t>ZUPA JARZYNOWA 2,5 KG</t>
  </si>
  <si>
    <t>OP</t>
  </si>
  <si>
    <t>LTR</t>
  </si>
  <si>
    <t>SZT</t>
  </si>
  <si>
    <t>BAGIETKA HISZPAŃSKA 155G/36SZT</t>
  </si>
  <si>
    <t>BAGIETKA HISZPAŃSKA CIEMNA ZIARNO 155G/36SZT</t>
  </si>
  <si>
    <t>BUŁKA BERLIŃSKA 70G</t>
  </si>
  <si>
    <t>CIABATTA</t>
  </si>
  <si>
    <t>KAJZERKA PREMIUM 65G/120SZT</t>
  </si>
  <si>
    <t>MINI MIX CIASTEK DUŃSKICH 40G/110 SZT</t>
  </si>
  <si>
    <t>ROGALIK DWUKOLOROWY 90G/40SZT</t>
  </si>
  <si>
    <t>ROGALIK MINI MIX 40G/90SZT</t>
  </si>
  <si>
    <t>ROGALIK ORZECH-CZEK  100G/60SZT</t>
  </si>
  <si>
    <t>ROGALIK TRUSKAWKOWY  95G/60SZT</t>
  </si>
  <si>
    <t>ANANAS W PUSZCE</t>
  </si>
  <si>
    <t>ANANAS W PUSZCE 565G/340G</t>
  </si>
  <si>
    <t>barszcz koncentrat</t>
  </si>
  <si>
    <t>BAZYLIA SUSZONA 200G</t>
  </si>
  <si>
    <t xml:space="preserve">BUŁKA TARTA </t>
  </si>
  <si>
    <t>CHIPSY LAYS 40G</t>
  </si>
  <si>
    <t>cukier</t>
  </si>
  <si>
    <t>cukier puder</t>
  </si>
  <si>
    <t>cukier waniliowy 1KG</t>
  </si>
  <si>
    <t>CURRY 1kg</t>
  </si>
  <si>
    <t>Czosnek granulowany</t>
  </si>
  <si>
    <t xml:space="preserve">DŻEM </t>
  </si>
  <si>
    <t>DŻEM 25G</t>
  </si>
  <si>
    <t>FASOLA JAŚ</t>
  </si>
  <si>
    <t>FASOLA SUCHA 5KG</t>
  </si>
  <si>
    <t>GROCH ŁUSKANY 5KG</t>
  </si>
  <si>
    <t>GROSZEK KONSERWOWY 400g</t>
  </si>
  <si>
    <t>KASZA GRYCZANA 5KG</t>
  </si>
  <si>
    <t>KASZA JĘCZMIENNA</t>
  </si>
  <si>
    <t>KASZA KUS KUS</t>
  </si>
  <si>
    <t>KASZA MANNA</t>
  </si>
  <si>
    <t>KASZA PĘCZAK</t>
  </si>
  <si>
    <t>KETCHUP 1,1kg</t>
  </si>
  <si>
    <t>KOMPOT WIŚNIOWY 900g</t>
  </si>
  <si>
    <t>KONCENTRAT POMIDOROWY 4550g</t>
  </si>
  <si>
    <t>KONCENTRAT POMIDOROWY 850g</t>
  </si>
  <si>
    <t>KUKURYDZA KONSERWOWA 2120/1775G</t>
  </si>
  <si>
    <t>KUKURYDZA KONSERWOWA 400g</t>
  </si>
  <si>
    <t>KWASEK CYTRYNOWY 1kg</t>
  </si>
  <si>
    <t>MAJONEZ 3l</t>
  </si>
  <si>
    <t>MĄKA ZIEMNIACZANA</t>
  </si>
  <si>
    <t>miód</t>
  </si>
  <si>
    <t>ocet spirytusowy</t>
  </si>
  <si>
    <t>OGÓRKI KONSERWOWE 2,55kg</t>
  </si>
  <si>
    <t>OGÓRKI KONSERWOWE 4000ml</t>
  </si>
  <si>
    <t>OGÓRKI KONSERWOWE 4250ml</t>
  </si>
  <si>
    <t>PAPRYKARZ 130G</t>
  </si>
  <si>
    <t>PASZTET FIRMOWY 130G</t>
  </si>
  <si>
    <t>PESTO 850g</t>
  </si>
  <si>
    <t>RYŻ BIAŁY</t>
  </si>
  <si>
    <t>RYŻ PARABOLICZNY</t>
  </si>
  <si>
    <t>SAŁATKA SZWEDZKA 2,5kg</t>
  </si>
  <si>
    <t>SZCZAW KONSERWOWY 2,5KG</t>
  </si>
  <si>
    <t>Zaprawa cytrynowa 1l</t>
  </si>
  <si>
    <t>ziele angielskie</t>
  </si>
  <si>
    <t>barszcz  biały 1 kg</t>
  </si>
  <si>
    <t>MAKARON NITKI (durum)</t>
  </si>
  <si>
    <t>MAKARON  SPAGHETTI (durum)</t>
  </si>
  <si>
    <t>MAKARON RÓŻNE (durum)</t>
  </si>
  <si>
    <t>ltre</t>
  </si>
  <si>
    <t>BUŁKA KAJZERKA 100G/120SZT</t>
  </si>
  <si>
    <t>Produkty żywnościowe muszą spełniać wymagania jakościowe dotyczące przechowania, pakowania  i transportu zawarte w polskich normach, zgodne z zasadami dobrej praktyki higienicznej oraz  systemu HACAP. Produkty dostarczone w skrzynkach lub koszach.</t>
  </si>
  <si>
    <t>11.</t>
  </si>
  <si>
    <t>16.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</si>
  <si>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</si>
  <si>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</si>
  <si>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</si>
  <si>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</si>
  <si>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</si>
  <si>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</si>
  <si>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</si>
  <si>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</si>
  <si>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</si>
  <si>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</si>
  <si>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</si>
  <si>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</si>
  <si>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</si>
  <si>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</si>
  <si>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</si>
  <si>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</si>
  <si>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</si>
  <si>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</si>
  <si>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</si>
  <si>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</si>
  <si>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</si>
  <si>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</si>
  <si>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</si>
  <si>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ILOŚC</t>
  </si>
  <si>
    <t>wartość brutto (ilośc x cena jednostkowa)</t>
  </si>
  <si>
    <t>RAZEM</t>
  </si>
  <si>
    <t>pancakes (naleśniki amerykańskie)</t>
  </si>
  <si>
    <t xml:space="preserve">knedle z nadzieniem owocowym (morela, sliwka, truskawka) </t>
  </si>
  <si>
    <t>NALEŚNIKI czyste</t>
  </si>
  <si>
    <t xml:space="preserve">NALEŚNIKI Z OWOCAMI (np.. truskawka, morela) </t>
  </si>
  <si>
    <t>NALEŚNIKI na słodko z serkiem</t>
  </si>
  <si>
    <t>JOGURT owocowy 125g</t>
  </si>
  <si>
    <t>Zakwas naturalny żurek 1 l</t>
  </si>
  <si>
    <t>zakwas naturalny barszcz biały  1 l</t>
  </si>
  <si>
    <t>pomidory w puszce z ziołami 2,5 kg</t>
  </si>
  <si>
    <t>lubczyk świeży</t>
  </si>
  <si>
    <t>szpinak świeży</t>
  </si>
  <si>
    <t>kości karkowe</t>
  </si>
  <si>
    <t>frytki z batatów</t>
  </si>
  <si>
    <t>paszteciki z pieczarkami i serem</t>
  </si>
  <si>
    <t>mleko 3,2 %</t>
  </si>
  <si>
    <t>SER MOZZARELLA 125 g</t>
  </si>
  <si>
    <t>ŚMIETANKA kwaśna 18%</t>
  </si>
  <si>
    <t>TOFU wędzone</t>
  </si>
  <si>
    <t>serek topiony w sztabkach 100 g</t>
  </si>
  <si>
    <t>mozarella mini 150 g</t>
  </si>
  <si>
    <t>KLUSKI ŚLĄSKIE małe bez nadzienia 2kg</t>
  </si>
  <si>
    <t>MALINA MROŻONA cała 2,5 KG</t>
  </si>
  <si>
    <t>PASZTECIKI z serem</t>
  </si>
  <si>
    <t>Paszteciki z mięsem</t>
  </si>
  <si>
    <t>burger szpinak</t>
  </si>
  <si>
    <t>sznycel z białych warzyw</t>
  </si>
  <si>
    <t>BUŁKA WIELOZIARNISTA 90 G</t>
  </si>
  <si>
    <t>grzyby suszone (np..podgrzybek)</t>
  </si>
  <si>
    <t>BRZOSKWINIE W PUSZCE 850G</t>
  </si>
  <si>
    <t>BURAK GOTOWANY tarty 1,6KG</t>
  </si>
  <si>
    <t>cukier trzcinowy saszetka 5g</t>
  </si>
  <si>
    <t>FASOLA SUCHA czerwona 3KG</t>
  </si>
  <si>
    <t>KAKAO 150g</t>
  </si>
  <si>
    <t>papryka słodka mielona</t>
  </si>
  <si>
    <t>liść laurowy</t>
  </si>
  <si>
    <t>kawa 3w1</t>
  </si>
  <si>
    <t>majeranek</t>
  </si>
  <si>
    <t>groszek ptysiowy</t>
  </si>
  <si>
    <t>boczek wędzony  surowy wp. b/k VAC</t>
  </si>
  <si>
    <t xml:space="preserve">kura rosołowa </t>
  </si>
  <si>
    <t>kości wędzone</t>
  </si>
  <si>
    <t xml:space="preserve">pomidory krojone 2500 g </t>
  </si>
  <si>
    <t>rucola 100 g</t>
  </si>
  <si>
    <t>jarmuż świeży 100 g</t>
  </si>
  <si>
    <t>kiełki różne 50g</t>
  </si>
  <si>
    <t>sałata rzymska 200 g</t>
  </si>
  <si>
    <t>jogurt kremowy  mascarpone 250 g</t>
  </si>
  <si>
    <t>SEREK kanapkowy DO SMAROWANIA (np.ze szczypiorkiem, z chrzanem, z ogórkiem i koperkiem)150G</t>
  </si>
  <si>
    <t>serek homogenizowany 150g</t>
  </si>
  <si>
    <t>pyzy z nadzieniem mięsnym</t>
  </si>
  <si>
    <t>op.</t>
  </si>
  <si>
    <t>op.3 kg</t>
  </si>
  <si>
    <t>burger burak</t>
  </si>
  <si>
    <t>op.2,5kg</t>
  </si>
  <si>
    <t>bataty mróżne kostka</t>
  </si>
  <si>
    <t>agrest mrózny</t>
  </si>
  <si>
    <t>kawa inka 500g</t>
  </si>
  <si>
    <t>muszatrda sarepska 5,8 kg</t>
  </si>
  <si>
    <t>op 20 szt</t>
  </si>
  <si>
    <t>pulpa mango 850 ml</t>
  </si>
  <si>
    <t>kajmak 510</t>
  </si>
  <si>
    <t>przyprawa o zup w płynie 5l</t>
  </si>
  <si>
    <t>llitr</t>
  </si>
  <si>
    <t>papryka konserwowa 2,2 kg</t>
  </si>
  <si>
    <t xml:space="preserve">op </t>
  </si>
  <si>
    <t>słoik</t>
  </si>
  <si>
    <t xml:space="preserve">mąka pszenna </t>
  </si>
  <si>
    <t>olej rzepakowy</t>
  </si>
  <si>
    <t>sól  jodowana</t>
  </si>
  <si>
    <t>herbaty owocowe op</t>
  </si>
  <si>
    <t>SURÓWKI GOTOWE  5kg</t>
  </si>
  <si>
    <t>45.</t>
  </si>
  <si>
    <t>46.</t>
  </si>
  <si>
    <t>47.</t>
  </si>
  <si>
    <t>szynka dojrzewająca w plastrach pakowana od 150g do 200g - bez E</t>
  </si>
  <si>
    <t>wedliny pakowane rózne 100 g bez E</t>
  </si>
  <si>
    <t>łopatka pieczona plastry - bez E</t>
  </si>
  <si>
    <t>rolada wiejska - bez E</t>
  </si>
  <si>
    <t>polędwiczka dojrzewająca - bez E</t>
  </si>
  <si>
    <t>wędlina drobiowa szynka z indyka bez E , bez MOM</t>
  </si>
  <si>
    <t>wędlina drobiowa  szynka drobiowa np.. "dębowa", bez E bez MOM</t>
  </si>
  <si>
    <t>pieprz czarny mielony</t>
  </si>
  <si>
    <t>ILOŚC (w kg)</t>
  </si>
  <si>
    <t>kabanosy wieprzowe pakowane do 500g - bez E min 90 % mięsa</t>
  </si>
  <si>
    <t>kiełbasa biała parzona bez MOM min.75 % miesa; pakowana do 2 kg</t>
  </si>
  <si>
    <t xml:space="preserve">kiełbasa jałowcowa - bez E, bez MOM, minimum 100 g ze 112 g. </t>
  </si>
  <si>
    <t>kiełbasa śląska złota wieprzowa pakowana do 2 kg, min. 90% miesa (Bez MOM)</t>
  </si>
  <si>
    <t>kiełbasa zwyczajna (np.. odwawelska)  min. 90% miesa (Bez MOM)</t>
  </si>
  <si>
    <t>kiełbasa wiejska tradycyjna - bez E, bez MOM</t>
  </si>
  <si>
    <t>polędwica sopocka min.100 gram miesa ze 105 gram, bez MOM</t>
  </si>
  <si>
    <t>CZĘŚĆ 1 WARZYWA I OWOCE</t>
  </si>
  <si>
    <t>CZĘŚĆ 2 MIĘSO I WĘDLINY</t>
  </si>
  <si>
    <t>CZĘŚĆ 3 MIĘSO DROBIOWE</t>
  </si>
  <si>
    <t>CZĘŚĆ 4 NABIAŁ</t>
  </si>
  <si>
    <t>CZĘŚĆ 5 MROŻONKI</t>
  </si>
  <si>
    <t>CZĘŚĆ 6 PIECZYWO MROŻONE</t>
  </si>
  <si>
    <t>CZĘŚĆ 7 PRODUKTY SYPKIE, SŁOJE</t>
  </si>
</sst>
</file>

<file path=xl/styles.xml><?xml version="1.0" encoding="utf-8"?>
<styleSheet xmlns="http://schemas.openxmlformats.org/spreadsheetml/2006/main">
  <numFmts count="2">
    <numFmt numFmtId="164" formatCode="[$-415]General"/>
    <numFmt numFmtId="165" formatCode="[$-415]0.00"/>
  </numFmts>
  <fonts count="1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zcionka tekstu podstawowego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164" fontId="7" fillId="0" borderId="0" xfId="1"/>
    <xf numFmtId="164" fontId="1" fillId="0" borderId="0" xfId="1" applyFont="1"/>
    <xf numFmtId="164" fontId="3" fillId="2" borderId="2" xfId="1" applyFont="1" applyFill="1" applyBorder="1" applyAlignment="1">
      <alignment horizontal="left" vertical="center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right" vertical="center"/>
    </xf>
    <xf numFmtId="164" fontId="6" fillId="3" borderId="2" xfId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 vertical="center"/>
    </xf>
    <xf numFmtId="164" fontId="0" fillId="0" borderId="0" xfId="0" applyNumberFormat="1"/>
    <xf numFmtId="164" fontId="9" fillId="2" borderId="2" xfId="1" applyFont="1" applyFill="1" applyBorder="1" applyAlignment="1">
      <alignment horizontal="left" vertical="center"/>
    </xf>
    <xf numFmtId="164" fontId="8" fillId="3" borderId="2" xfId="1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right" vertical="center" wrapText="1"/>
    </xf>
    <xf numFmtId="164" fontId="8" fillId="3" borderId="2" xfId="1" applyFont="1" applyFill="1" applyBorder="1" applyAlignment="1">
      <alignment horizontal="right" vertical="center"/>
    </xf>
    <xf numFmtId="0" fontId="0" fillId="0" borderId="0" xfId="0" quotePrefix="1"/>
    <xf numFmtId="0" fontId="4" fillId="3" borderId="0" xfId="0" applyFont="1" applyFill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0" fontId="0" fillId="0" borderId="0" xfId="0" applyNumberFormat="1"/>
    <xf numFmtId="0" fontId="4" fillId="3" borderId="4" xfId="0" applyFont="1" applyFill="1" applyBorder="1" applyAlignment="1">
      <alignment vertical="center" wrapText="1"/>
    </xf>
    <xf numFmtId="0" fontId="12" fillId="0" borderId="0" xfId="0" applyFont="1"/>
    <xf numFmtId="0" fontId="8" fillId="3" borderId="2" xfId="0" applyFont="1" applyFill="1" applyBorder="1" applyAlignment="1">
      <alignment vertical="center" wrapText="1"/>
    </xf>
    <xf numFmtId="0" fontId="13" fillId="0" borderId="0" xfId="0" applyFont="1"/>
    <xf numFmtId="0" fontId="9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2" fillId="5" borderId="0" xfId="0" applyFont="1" applyFill="1"/>
    <xf numFmtId="0" fontId="0" fillId="5" borderId="0" xfId="0" applyFill="1"/>
    <xf numFmtId="0" fontId="8" fillId="4" borderId="8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164" fontId="3" fillId="2" borderId="0" xfId="1" applyFont="1" applyFill="1" applyAlignment="1">
      <alignment horizontal="left" vertical="center" wrapText="1"/>
    </xf>
    <xf numFmtId="164" fontId="2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2"/>
  <sheetViews>
    <sheetView view="pageBreakPreview" zoomScaleNormal="100" zoomScaleSheetLayoutView="100" workbookViewId="0">
      <selection activeCell="B2" sqref="B2:E2"/>
    </sheetView>
  </sheetViews>
  <sheetFormatPr defaultRowHeight="14.5"/>
  <cols>
    <col min="2" max="2" width="32.90625" customWidth="1"/>
    <col min="6" max="6" width="13.54296875" customWidth="1"/>
  </cols>
  <sheetData>
    <row r="1" spans="1:6">
      <c r="E1" s="1"/>
    </row>
    <row r="2" spans="1:6">
      <c r="B2" s="45" t="s">
        <v>324</v>
      </c>
      <c r="C2" s="45"/>
      <c r="D2" s="45"/>
      <c r="E2" s="45"/>
    </row>
    <row r="3" spans="1:6" ht="39">
      <c r="A3" s="2" t="s">
        <v>0</v>
      </c>
      <c r="B3" s="2" t="s">
        <v>1</v>
      </c>
      <c r="C3" s="2" t="s">
        <v>2</v>
      </c>
      <c r="D3" s="2" t="s">
        <v>231</v>
      </c>
      <c r="E3" s="3" t="s">
        <v>71</v>
      </c>
      <c r="F3" s="3" t="s">
        <v>232</v>
      </c>
    </row>
    <row r="4" spans="1:6" s="26" customFormat="1">
      <c r="A4" s="29" t="s">
        <v>3</v>
      </c>
      <c r="B4" s="27" t="s">
        <v>103</v>
      </c>
      <c r="C4" s="30" t="s">
        <v>4</v>
      </c>
      <c r="D4" s="30">
        <v>650</v>
      </c>
      <c r="E4" s="31">
        <v>0</v>
      </c>
      <c r="F4" s="31">
        <f>D4*E4</f>
        <v>0</v>
      </c>
    </row>
    <row r="5" spans="1:6">
      <c r="A5" s="29" t="s">
        <v>5</v>
      </c>
      <c r="B5" s="27" t="s">
        <v>6</v>
      </c>
      <c r="C5" s="30" t="s">
        <v>4</v>
      </c>
      <c r="D5" s="30">
        <v>2100</v>
      </c>
      <c r="E5" s="31">
        <v>0</v>
      </c>
      <c r="F5" s="31">
        <f t="shared" ref="F5:F50" si="0">D5*E5</f>
        <v>0</v>
      </c>
    </row>
    <row r="6" spans="1:6">
      <c r="A6" s="29" t="s">
        <v>7</v>
      </c>
      <c r="B6" s="27" t="s">
        <v>8</v>
      </c>
      <c r="C6" s="30" t="s">
        <v>4</v>
      </c>
      <c r="D6" s="30">
        <v>100</v>
      </c>
      <c r="E6" s="31">
        <v>0</v>
      </c>
      <c r="F6" s="31">
        <f t="shared" si="0"/>
        <v>0</v>
      </c>
    </row>
    <row r="7" spans="1:6">
      <c r="A7" s="29" t="s">
        <v>10</v>
      </c>
      <c r="B7" s="27" t="s">
        <v>11</v>
      </c>
      <c r="C7" s="30" t="s">
        <v>4</v>
      </c>
      <c r="D7" s="30">
        <v>2100</v>
      </c>
      <c r="E7" s="31">
        <v>0</v>
      </c>
      <c r="F7" s="31">
        <f t="shared" si="0"/>
        <v>0</v>
      </c>
    </row>
    <row r="8" spans="1:6">
      <c r="A8" s="29" t="s">
        <v>12</v>
      </c>
      <c r="B8" s="27" t="s">
        <v>13</v>
      </c>
      <c r="C8" s="30" t="s">
        <v>4</v>
      </c>
      <c r="D8" s="30">
        <v>1000</v>
      </c>
      <c r="E8" s="31">
        <v>0</v>
      </c>
      <c r="F8" s="31">
        <f t="shared" si="0"/>
        <v>0</v>
      </c>
    </row>
    <row r="9" spans="1:6">
      <c r="A9" s="29" t="s">
        <v>14</v>
      </c>
      <c r="B9" s="27" t="s">
        <v>15</v>
      </c>
      <c r="C9" s="30" t="s">
        <v>4</v>
      </c>
      <c r="D9" s="30">
        <v>350</v>
      </c>
      <c r="E9" s="31">
        <v>0</v>
      </c>
      <c r="F9" s="31">
        <f t="shared" si="0"/>
        <v>0</v>
      </c>
    </row>
    <row r="10" spans="1:6">
      <c r="A10" s="29" t="s">
        <v>16</v>
      </c>
      <c r="B10" s="27" t="s">
        <v>17</v>
      </c>
      <c r="C10" s="30" t="s">
        <v>4</v>
      </c>
      <c r="D10" s="30">
        <v>170</v>
      </c>
      <c r="E10" s="31">
        <v>0</v>
      </c>
      <c r="F10" s="31">
        <f t="shared" si="0"/>
        <v>0</v>
      </c>
    </row>
    <row r="11" spans="1:6">
      <c r="A11" s="29" t="s">
        <v>18</v>
      </c>
      <c r="B11" s="27" t="s">
        <v>19</v>
      </c>
      <c r="C11" s="30" t="s">
        <v>4</v>
      </c>
      <c r="D11" s="30">
        <v>55</v>
      </c>
      <c r="E11" s="31">
        <v>0</v>
      </c>
      <c r="F11" s="31">
        <f t="shared" si="0"/>
        <v>0</v>
      </c>
    </row>
    <row r="12" spans="1:6">
      <c r="A12" s="29" t="s">
        <v>20</v>
      </c>
      <c r="B12" s="27" t="s">
        <v>21</v>
      </c>
      <c r="C12" s="30" t="s">
        <v>4</v>
      </c>
      <c r="D12" s="30">
        <v>600</v>
      </c>
      <c r="E12" s="31">
        <v>0</v>
      </c>
      <c r="F12" s="31">
        <f t="shared" si="0"/>
        <v>0</v>
      </c>
    </row>
    <row r="13" spans="1:6">
      <c r="A13" s="29" t="s">
        <v>22</v>
      </c>
      <c r="B13" s="27" t="s">
        <v>23</v>
      </c>
      <c r="C13" s="30" t="s">
        <v>4</v>
      </c>
      <c r="D13" s="30">
        <v>250</v>
      </c>
      <c r="E13" s="31">
        <v>0</v>
      </c>
      <c r="F13" s="31">
        <f t="shared" si="0"/>
        <v>0</v>
      </c>
    </row>
    <row r="14" spans="1:6">
      <c r="A14" s="29" t="s">
        <v>206</v>
      </c>
      <c r="B14" s="27" t="s">
        <v>25</v>
      </c>
      <c r="C14" s="30" t="s">
        <v>4</v>
      </c>
      <c r="D14" s="30">
        <v>1800</v>
      </c>
      <c r="E14" s="31">
        <v>0</v>
      </c>
      <c r="F14" s="31">
        <f t="shared" si="0"/>
        <v>0</v>
      </c>
    </row>
    <row r="15" spans="1:6">
      <c r="A15" s="29" t="s">
        <v>24</v>
      </c>
      <c r="B15" s="27" t="s">
        <v>27</v>
      </c>
      <c r="C15" s="30" t="s">
        <v>28</v>
      </c>
      <c r="D15" s="30">
        <v>350</v>
      </c>
      <c r="E15" s="31">
        <v>0</v>
      </c>
      <c r="F15" s="31">
        <f t="shared" si="0"/>
        <v>0</v>
      </c>
    </row>
    <row r="16" spans="1:6" s="26" customFormat="1">
      <c r="A16" s="29" t="s">
        <v>26</v>
      </c>
      <c r="B16" s="27" t="s">
        <v>104</v>
      </c>
      <c r="C16" s="30" t="s">
        <v>28</v>
      </c>
      <c r="D16" s="30">
        <v>330</v>
      </c>
      <c r="E16" s="31">
        <v>0</v>
      </c>
      <c r="F16" s="31">
        <f t="shared" si="0"/>
        <v>0</v>
      </c>
    </row>
    <row r="17" spans="1:6" s="26" customFormat="1">
      <c r="A17" s="29" t="s">
        <v>29</v>
      </c>
      <c r="B17" s="27" t="s">
        <v>279</v>
      </c>
      <c r="C17" s="30" t="s">
        <v>63</v>
      </c>
      <c r="D17" s="30">
        <v>70</v>
      </c>
      <c r="E17" s="31">
        <v>0</v>
      </c>
      <c r="F17" s="31">
        <f t="shared" si="0"/>
        <v>0</v>
      </c>
    </row>
    <row r="18" spans="1:6" s="26" customFormat="1">
      <c r="A18" s="29" t="s">
        <v>31</v>
      </c>
      <c r="B18" s="27" t="s">
        <v>244</v>
      </c>
      <c r="C18" s="30" t="s">
        <v>63</v>
      </c>
      <c r="D18" s="30">
        <v>50</v>
      </c>
      <c r="E18" s="31">
        <v>0</v>
      </c>
      <c r="F18" s="31">
        <f t="shared" si="0"/>
        <v>0</v>
      </c>
    </row>
    <row r="19" spans="1:6" s="26" customFormat="1">
      <c r="A19" s="29" t="s">
        <v>207</v>
      </c>
      <c r="B19" s="27" t="s">
        <v>277</v>
      </c>
      <c r="C19" s="30" t="s">
        <v>63</v>
      </c>
      <c r="D19" s="30">
        <v>50</v>
      </c>
      <c r="E19" s="31">
        <v>0</v>
      </c>
      <c r="F19" s="31">
        <f t="shared" si="0"/>
        <v>0</v>
      </c>
    </row>
    <row r="20" spans="1:6" s="26" customFormat="1">
      <c r="A20" s="29" t="s">
        <v>33</v>
      </c>
      <c r="B20" s="27" t="s">
        <v>276</v>
      </c>
      <c r="C20" s="30" t="s">
        <v>63</v>
      </c>
      <c r="D20" s="30">
        <v>50</v>
      </c>
      <c r="E20" s="31">
        <v>0</v>
      </c>
      <c r="F20" s="31">
        <f t="shared" si="0"/>
        <v>0</v>
      </c>
    </row>
    <row r="21" spans="1:6">
      <c r="A21" s="29" t="s">
        <v>34</v>
      </c>
      <c r="B21" s="27" t="s">
        <v>30</v>
      </c>
      <c r="C21" s="30" t="s">
        <v>4</v>
      </c>
      <c r="D21" s="30">
        <v>26000</v>
      </c>
      <c r="E21" s="31">
        <v>0</v>
      </c>
      <c r="F21" s="31">
        <f t="shared" si="0"/>
        <v>0</v>
      </c>
    </row>
    <row r="22" spans="1:6">
      <c r="A22" s="29" t="s">
        <v>36</v>
      </c>
      <c r="B22" s="27" t="s">
        <v>32</v>
      </c>
      <c r="C22" s="30" t="s">
        <v>9</v>
      </c>
      <c r="D22" s="30">
        <v>550</v>
      </c>
      <c r="E22" s="31">
        <v>0</v>
      </c>
      <c r="F22" s="31">
        <f t="shared" si="0"/>
        <v>0</v>
      </c>
    </row>
    <row r="23" spans="1:6">
      <c r="A23" s="29" t="s">
        <v>38</v>
      </c>
      <c r="B23" s="32" t="s">
        <v>35</v>
      </c>
      <c r="C23" s="30" t="s">
        <v>4</v>
      </c>
      <c r="D23" s="30">
        <v>400</v>
      </c>
      <c r="E23" s="31">
        <v>0</v>
      </c>
      <c r="F23" s="31">
        <f t="shared" si="0"/>
        <v>0</v>
      </c>
    </row>
    <row r="24" spans="1:6">
      <c r="A24" s="29" t="s">
        <v>40</v>
      </c>
      <c r="B24" s="27" t="s">
        <v>37</v>
      </c>
      <c r="C24" s="30" t="s">
        <v>4</v>
      </c>
      <c r="D24" s="30">
        <v>500</v>
      </c>
      <c r="E24" s="31">
        <v>0</v>
      </c>
      <c r="F24" s="31">
        <f t="shared" si="0"/>
        <v>0</v>
      </c>
    </row>
    <row r="25" spans="1:6">
      <c r="A25" s="29" t="s">
        <v>208</v>
      </c>
      <c r="B25" s="27" t="s">
        <v>39</v>
      </c>
      <c r="C25" s="30" t="s">
        <v>28</v>
      </c>
      <c r="D25" s="30">
        <v>3800</v>
      </c>
      <c r="E25" s="31">
        <v>0</v>
      </c>
      <c r="F25" s="31">
        <f t="shared" si="0"/>
        <v>0</v>
      </c>
    </row>
    <row r="26" spans="1:6">
      <c r="A26" s="29" t="s">
        <v>209</v>
      </c>
      <c r="B26" s="27" t="s">
        <v>72</v>
      </c>
      <c r="C26" s="30" t="s">
        <v>4</v>
      </c>
      <c r="D26" s="30">
        <v>100</v>
      </c>
      <c r="E26" s="31">
        <v>0</v>
      </c>
      <c r="F26" s="31">
        <f t="shared" si="0"/>
        <v>0</v>
      </c>
    </row>
    <row r="27" spans="1:6" s="26" customFormat="1">
      <c r="A27" s="29" t="s">
        <v>210</v>
      </c>
      <c r="B27" s="27" t="s">
        <v>41</v>
      </c>
      <c r="C27" s="30" t="s">
        <v>4</v>
      </c>
      <c r="D27" s="30">
        <v>800</v>
      </c>
      <c r="E27" s="31">
        <v>0</v>
      </c>
      <c r="F27" s="31">
        <f t="shared" si="0"/>
        <v>0</v>
      </c>
    </row>
    <row r="28" spans="1:6">
      <c r="A28" s="29" t="s">
        <v>211</v>
      </c>
      <c r="B28" s="27" t="s">
        <v>42</v>
      </c>
      <c r="C28" s="30" t="s">
        <v>4</v>
      </c>
      <c r="D28" s="30">
        <v>1650</v>
      </c>
      <c r="E28" s="31">
        <v>0</v>
      </c>
      <c r="F28" s="31">
        <f t="shared" si="0"/>
        <v>0</v>
      </c>
    </row>
    <row r="29" spans="1:6">
      <c r="A29" s="29" t="s">
        <v>212</v>
      </c>
      <c r="B29" s="27" t="s">
        <v>43</v>
      </c>
      <c r="C29" s="30" t="s">
        <v>4</v>
      </c>
      <c r="D29" s="30">
        <v>1000</v>
      </c>
      <c r="E29" s="31">
        <v>0</v>
      </c>
      <c r="F29" s="31">
        <f t="shared" si="0"/>
        <v>0</v>
      </c>
    </row>
    <row r="30" spans="1:6">
      <c r="A30" s="29" t="s">
        <v>213</v>
      </c>
      <c r="B30" s="27" t="s">
        <v>44</v>
      </c>
      <c r="C30" s="30" t="s">
        <v>4</v>
      </c>
      <c r="D30" s="30">
        <v>1000</v>
      </c>
      <c r="E30" s="31">
        <v>0</v>
      </c>
      <c r="F30" s="31">
        <f t="shared" si="0"/>
        <v>0</v>
      </c>
    </row>
    <row r="31" spans="1:6" s="26" customFormat="1">
      <c r="A31" s="29" t="s">
        <v>214</v>
      </c>
      <c r="B31" s="32" t="s">
        <v>45</v>
      </c>
      <c r="C31" s="30" t="s">
        <v>4</v>
      </c>
      <c r="D31" s="30">
        <v>250</v>
      </c>
      <c r="E31" s="31">
        <v>0</v>
      </c>
      <c r="F31" s="31">
        <f t="shared" si="0"/>
        <v>0</v>
      </c>
    </row>
    <row r="32" spans="1:6">
      <c r="A32" s="29" t="s">
        <v>215</v>
      </c>
      <c r="B32" s="32" t="s">
        <v>46</v>
      </c>
      <c r="C32" s="33" t="s">
        <v>4</v>
      </c>
      <c r="D32" s="30">
        <v>500</v>
      </c>
      <c r="E32" s="31">
        <v>0</v>
      </c>
      <c r="F32" s="31">
        <f t="shared" si="0"/>
        <v>0</v>
      </c>
    </row>
    <row r="33" spans="1:6">
      <c r="A33" s="29" t="s">
        <v>216</v>
      </c>
      <c r="B33" s="32" t="s">
        <v>47</v>
      </c>
      <c r="C33" s="33" t="s">
        <v>4</v>
      </c>
      <c r="D33" s="30">
        <v>950</v>
      </c>
      <c r="E33" s="31">
        <v>0</v>
      </c>
      <c r="F33" s="31">
        <f t="shared" si="0"/>
        <v>0</v>
      </c>
    </row>
    <row r="34" spans="1:6">
      <c r="A34" s="29" t="s">
        <v>217</v>
      </c>
      <c r="B34" s="32" t="s">
        <v>48</v>
      </c>
      <c r="C34" s="33" t="s">
        <v>4</v>
      </c>
      <c r="D34" s="30">
        <v>1500</v>
      </c>
      <c r="E34" s="31">
        <v>0</v>
      </c>
      <c r="F34" s="31">
        <f t="shared" si="0"/>
        <v>0</v>
      </c>
    </row>
    <row r="35" spans="1:6">
      <c r="A35" s="29" t="s">
        <v>218</v>
      </c>
      <c r="B35" s="32" t="s">
        <v>49</v>
      </c>
      <c r="C35" s="33" t="s">
        <v>4</v>
      </c>
      <c r="D35" s="30">
        <v>1500</v>
      </c>
      <c r="E35" s="31">
        <v>0</v>
      </c>
      <c r="F35" s="31">
        <f t="shared" si="0"/>
        <v>0</v>
      </c>
    </row>
    <row r="36" spans="1:6">
      <c r="A36" s="29" t="s">
        <v>219</v>
      </c>
      <c r="B36" s="32" t="s">
        <v>50</v>
      </c>
      <c r="C36" s="33" t="s">
        <v>4</v>
      </c>
      <c r="D36" s="30">
        <v>750</v>
      </c>
      <c r="E36" s="31">
        <v>0</v>
      </c>
      <c r="F36" s="31">
        <f t="shared" si="0"/>
        <v>0</v>
      </c>
    </row>
    <row r="37" spans="1:6">
      <c r="A37" s="29" t="s">
        <v>220</v>
      </c>
      <c r="B37" s="32" t="s">
        <v>105</v>
      </c>
      <c r="C37" s="33" t="s">
        <v>4</v>
      </c>
      <c r="D37" s="30">
        <v>750</v>
      </c>
      <c r="E37" s="31">
        <v>0</v>
      </c>
      <c r="F37" s="31">
        <f t="shared" si="0"/>
        <v>0</v>
      </c>
    </row>
    <row r="38" spans="1:6">
      <c r="A38" s="29" t="s">
        <v>221</v>
      </c>
      <c r="B38" s="32" t="s">
        <v>51</v>
      </c>
      <c r="C38" s="33" t="s">
        <v>4</v>
      </c>
      <c r="D38" s="30">
        <v>500</v>
      </c>
      <c r="E38" s="31">
        <v>0</v>
      </c>
      <c r="F38" s="31">
        <f t="shared" si="0"/>
        <v>0</v>
      </c>
    </row>
    <row r="39" spans="1:6">
      <c r="A39" s="29" t="s">
        <v>222</v>
      </c>
      <c r="B39" s="32" t="s">
        <v>52</v>
      </c>
      <c r="C39" s="33" t="s">
        <v>4</v>
      </c>
      <c r="D39" s="30">
        <v>500</v>
      </c>
      <c r="E39" s="31">
        <v>0</v>
      </c>
      <c r="F39" s="31">
        <f t="shared" si="0"/>
        <v>0</v>
      </c>
    </row>
    <row r="40" spans="1:6" s="26" customFormat="1">
      <c r="A40" s="29" t="s">
        <v>223</v>
      </c>
      <c r="B40" s="32" t="s">
        <v>53</v>
      </c>
      <c r="C40" s="33" t="s">
        <v>4</v>
      </c>
      <c r="D40" s="30">
        <v>35</v>
      </c>
      <c r="E40" s="31">
        <v>0</v>
      </c>
      <c r="F40" s="31">
        <f t="shared" si="0"/>
        <v>0</v>
      </c>
    </row>
    <row r="41" spans="1:6" s="26" customFormat="1">
      <c r="A41" s="29" t="s">
        <v>224</v>
      </c>
      <c r="B41" s="32" t="s">
        <v>54</v>
      </c>
      <c r="C41" s="33" t="s">
        <v>4</v>
      </c>
      <c r="D41" s="30">
        <v>55</v>
      </c>
      <c r="E41" s="31">
        <v>0</v>
      </c>
      <c r="F41" s="31">
        <f t="shared" si="0"/>
        <v>0</v>
      </c>
    </row>
    <row r="42" spans="1:6">
      <c r="A42" s="29" t="s">
        <v>225</v>
      </c>
      <c r="B42" s="32" t="s">
        <v>55</v>
      </c>
      <c r="C42" s="33" t="s">
        <v>4</v>
      </c>
      <c r="D42" s="30">
        <v>750</v>
      </c>
      <c r="E42" s="31">
        <v>0</v>
      </c>
      <c r="F42" s="31">
        <f t="shared" si="0"/>
        <v>0</v>
      </c>
    </row>
    <row r="43" spans="1:6">
      <c r="A43" s="29" t="s">
        <v>226</v>
      </c>
      <c r="B43" s="32" t="s">
        <v>56</v>
      </c>
      <c r="C43" s="33" t="s">
        <v>4</v>
      </c>
      <c r="D43" s="30">
        <v>800</v>
      </c>
      <c r="E43" s="31">
        <v>0</v>
      </c>
      <c r="F43" s="31">
        <f t="shared" si="0"/>
        <v>0</v>
      </c>
    </row>
    <row r="44" spans="1:6" s="26" customFormat="1">
      <c r="A44" s="29" t="s">
        <v>227</v>
      </c>
      <c r="B44" s="32" t="s">
        <v>57</v>
      </c>
      <c r="C44" s="33" t="s">
        <v>4</v>
      </c>
      <c r="D44" s="30">
        <v>100</v>
      </c>
      <c r="E44" s="31">
        <v>0</v>
      </c>
      <c r="F44" s="31">
        <f t="shared" si="0"/>
        <v>0</v>
      </c>
    </row>
    <row r="45" spans="1:6">
      <c r="A45" s="29" t="s">
        <v>228</v>
      </c>
      <c r="B45" s="32" t="s">
        <v>58</v>
      </c>
      <c r="C45" s="33" t="s">
        <v>4</v>
      </c>
      <c r="D45" s="30">
        <v>1000</v>
      </c>
      <c r="E45" s="31">
        <v>0</v>
      </c>
      <c r="F45" s="31">
        <f t="shared" si="0"/>
        <v>0</v>
      </c>
    </row>
    <row r="46" spans="1:6" s="26" customFormat="1">
      <c r="A46" s="29" t="s">
        <v>229</v>
      </c>
      <c r="B46" s="27" t="s">
        <v>59</v>
      </c>
      <c r="C46" s="30" t="s">
        <v>28</v>
      </c>
      <c r="D46" s="30">
        <v>30</v>
      </c>
      <c r="E46" s="31">
        <v>0</v>
      </c>
      <c r="F46" s="31">
        <f t="shared" si="0"/>
        <v>0</v>
      </c>
    </row>
    <row r="47" spans="1:6" s="26" customFormat="1">
      <c r="A47" s="29" t="s">
        <v>230</v>
      </c>
      <c r="B47" s="27" t="s">
        <v>278</v>
      </c>
      <c r="C47" s="30" t="s">
        <v>28</v>
      </c>
      <c r="D47" s="30">
        <v>750</v>
      </c>
      <c r="E47" s="31">
        <v>0</v>
      </c>
      <c r="F47" s="31">
        <f t="shared" si="0"/>
        <v>0</v>
      </c>
    </row>
    <row r="48" spans="1:6" s="26" customFormat="1">
      <c r="A48" s="29" t="s">
        <v>305</v>
      </c>
      <c r="B48" s="27" t="s">
        <v>243</v>
      </c>
      <c r="C48" s="30" t="s">
        <v>98</v>
      </c>
      <c r="D48" s="30">
        <v>100</v>
      </c>
      <c r="E48" s="31">
        <v>0</v>
      </c>
      <c r="F48" s="31">
        <f t="shared" si="0"/>
        <v>0</v>
      </c>
    </row>
    <row r="49" spans="1:9">
      <c r="A49" s="29" t="s">
        <v>306</v>
      </c>
      <c r="B49" s="27" t="s">
        <v>60</v>
      </c>
      <c r="C49" s="30" t="s">
        <v>4</v>
      </c>
      <c r="D49" s="30">
        <v>1000</v>
      </c>
      <c r="E49" s="31">
        <v>0</v>
      </c>
      <c r="F49" s="31">
        <f t="shared" si="0"/>
        <v>0</v>
      </c>
    </row>
    <row r="50" spans="1:9">
      <c r="A50" s="29" t="s">
        <v>307</v>
      </c>
      <c r="B50" s="42" t="s">
        <v>304</v>
      </c>
      <c r="C50" s="43" t="s">
        <v>4</v>
      </c>
      <c r="D50" s="43">
        <v>500</v>
      </c>
      <c r="E50" s="31">
        <v>0</v>
      </c>
      <c r="F50" s="31">
        <f t="shared" si="0"/>
        <v>0</v>
      </c>
    </row>
    <row r="51" spans="1:9">
      <c r="A51" s="5"/>
      <c r="B51" s="5"/>
      <c r="C51" s="6"/>
      <c r="D51" s="6"/>
      <c r="E51" s="7" t="s">
        <v>61</v>
      </c>
      <c r="F51" s="8">
        <f>SUM(F4:F50)</f>
        <v>0</v>
      </c>
    </row>
    <row r="52" spans="1:9">
      <c r="F52" s="44">
        <f>F51*1.05</f>
        <v>0</v>
      </c>
    </row>
    <row r="53" spans="1:9">
      <c r="I53" s="16"/>
    </row>
    <row r="55" spans="1:9">
      <c r="A55" s="46" t="s">
        <v>205</v>
      </c>
      <c r="B55" s="46"/>
      <c r="C55" s="46"/>
      <c r="D55" s="46"/>
      <c r="E55" s="46"/>
      <c r="F55" s="46"/>
    </row>
    <row r="56" spans="1:9">
      <c r="A56" s="46"/>
      <c r="B56" s="46"/>
      <c r="C56" s="46"/>
      <c r="D56" s="46"/>
      <c r="E56" s="46"/>
      <c r="F56" s="46"/>
    </row>
    <row r="57" spans="1:9">
      <c r="A57" s="46"/>
      <c r="B57" s="46"/>
      <c r="C57" s="46"/>
      <c r="D57" s="46"/>
      <c r="E57" s="46"/>
      <c r="F57" s="46"/>
    </row>
    <row r="58" spans="1:9">
      <c r="A58" s="46"/>
      <c r="B58" s="46"/>
      <c r="C58" s="46"/>
      <c r="D58" s="46"/>
      <c r="E58" s="46"/>
      <c r="F58" s="46"/>
    </row>
    <row r="86" ht="14.4" customHeight="1"/>
    <row r="103" ht="14.4" customHeight="1"/>
    <row r="140" ht="14.4" customHeight="1"/>
    <row r="195" ht="14.4" customHeight="1"/>
    <row r="201" ht="9.65" customHeight="1"/>
    <row r="302" ht="14.4" customHeight="1"/>
  </sheetData>
  <mergeCells count="2">
    <mergeCell ref="B2:E2"/>
    <mergeCell ref="A55:F58"/>
  </mergeCells>
  <phoneticPr fontId="11" type="noConversion"/>
  <pageMargins left="0.7" right="0.7" top="0.75" bottom="0.75" header="0.3" footer="0.3"/>
  <pageSetup paperSize="9" scale="70" orientation="portrait" r:id="rId1"/>
  <rowBreaks count="3" manualBreakCount="3">
    <brk id="58" max="16383" man="1"/>
    <brk id="67" max="5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9" workbookViewId="0">
      <selection activeCell="B25" sqref="B25"/>
    </sheetView>
  </sheetViews>
  <sheetFormatPr defaultRowHeight="14.5"/>
  <cols>
    <col min="2" max="2" width="15.453125" customWidth="1"/>
    <col min="4" max="4" width="13.08984375" customWidth="1"/>
    <col min="6" max="6" width="17.453125" customWidth="1"/>
    <col min="10" max="10" width="12.90625" bestFit="1" customWidth="1"/>
  </cols>
  <sheetData>
    <row r="1" spans="1:6">
      <c r="A1" s="9"/>
      <c r="B1" s="47" t="s">
        <v>325</v>
      </c>
      <c r="C1" s="47"/>
      <c r="D1" s="47"/>
      <c r="E1" s="47"/>
      <c r="F1" s="9"/>
    </row>
    <row r="2" spans="1:6" ht="39">
      <c r="A2" s="2" t="s">
        <v>0</v>
      </c>
      <c r="B2" s="2" t="s">
        <v>1</v>
      </c>
      <c r="C2" s="2" t="s">
        <v>2</v>
      </c>
      <c r="D2" s="2" t="s">
        <v>316</v>
      </c>
      <c r="E2" s="3" t="s">
        <v>71</v>
      </c>
      <c r="F2" s="3" t="s">
        <v>232</v>
      </c>
    </row>
    <row r="3" spans="1:6" ht="37.5">
      <c r="A3" s="11">
        <v>1</v>
      </c>
      <c r="B3" s="18" t="s">
        <v>62</v>
      </c>
      <c r="C3" s="19" t="s">
        <v>63</v>
      </c>
      <c r="D3" s="19">
        <v>7000</v>
      </c>
      <c r="E3" s="20">
        <v>0</v>
      </c>
      <c r="F3" s="20">
        <f>D3*E3</f>
        <v>0</v>
      </c>
    </row>
    <row r="4" spans="1:6" s="28" customFormat="1" ht="37.5">
      <c r="A4" s="17">
        <v>2</v>
      </c>
      <c r="B4" s="18" t="s">
        <v>64</v>
      </c>
      <c r="C4" s="19" t="s">
        <v>63</v>
      </c>
      <c r="D4" s="19">
        <v>3500</v>
      </c>
      <c r="E4" s="20">
        <v>0</v>
      </c>
      <c r="F4" s="20">
        <f t="shared" ref="F4:F29" si="0">D4*E4</f>
        <v>0</v>
      </c>
    </row>
    <row r="5" spans="1:6" ht="50">
      <c r="A5" s="11">
        <v>3</v>
      </c>
      <c r="B5" s="18" t="s">
        <v>74</v>
      </c>
      <c r="C5" s="19" t="s">
        <v>63</v>
      </c>
      <c r="D5" s="19">
        <v>3500</v>
      </c>
      <c r="E5" s="20">
        <v>0</v>
      </c>
      <c r="F5" s="20">
        <f t="shared" si="0"/>
        <v>0</v>
      </c>
    </row>
    <row r="6" spans="1:6" s="26" customFormat="1" ht="62.5">
      <c r="A6" s="17">
        <v>4</v>
      </c>
      <c r="B6" s="18" t="s">
        <v>317</v>
      </c>
      <c r="C6" s="19" t="s">
        <v>63</v>
      </c>
      <c r="D6" s="19">
        <v>60</v>
      </c>
      <c r="E6" s="20">
        <v>0</v>
      </c>
      <c r="F6" s="20">
        <f t="shared" si="0"/>
        <v>0</v>
      </c>
    </row>
    <row r="7" spans="1:6" ht="37.5">
      <c r="A7" s="11">
        <v>5</v>
      </c>
      <c r="B7" s="18" t="s">
        <v>272</v>
      </c>
      <c r="C7" s="19" t="s">
        <v>63</v>
      </c>
      <c r="D7" s="19">
        <v>500</v>
      </c>
      <c r="E7" s="20">
        <v>0</v>
      </c>
      <c r="F7" s="20">
        <f t="shared" si="0"/>
        <v>0</v>
      </c>
    </row>
    <row r="8" spans="1:6" s="28" customFormat="1">
      <c r="A8" s="17">
        <v>6</v>
      </c>
      <c r="B8" s="18" t="s">
        <v>245</v>
      </c>
      <c r="C8" s="19" t="s">
        <v>63</v>
      </c>
      <c r="D8" s="19">
        <v>400</v>
      </c>
      <c r="E8" s="20">
        <v>0</v>
      </c>
      <c r="F8" s="20">
        <f t="shared" si="0"/>
        <v>0</v>
      </c>
    </row>
    <row r="9" spans="1:6" s="28" customFormat="1">
      <c r="A9" s="11">
        <v>7</v>
      </c>
      <c r="B9" s="18" t="s">
        <v>274</v>
      </c>
      <c r="C9" s="19" t="s">
        <v>63</v>
      </c>
      <c r="D9" s="19">
        <v>400</v>
      </c>
      <c r="E9" s="20">
        <v>0</v>
      </c>
      <c r="F9" s="20">
        <f t="shared" si="0"/>
        <v>0</v>
      </c>
    </row>
    <row r="10" spans="1:6" s="28" customFormat="1" ht="50">
      <c r="A10" s="17">
        <v>8</v>
      </c>
      <c r="B10" s="18" t="s">
        <v>75</v>
      </c>
      <c r="C10" s="19" t="s">
        <v>63</v>
      </c>
      <c r="D10" s="19">
        <v>50</v>
      </c>
      <c r="E10" s="20">
        <v>0</v>
      </c>
      <c r="F10" s="20">
        <f t="shared" si="0"/>
        <v>0</v>
      </c>
    </row>
    <row r="11" spans="1:6" ht="37.5">
      <c r="A11" s="11">
        <v>9</v>
      </c>
      <c r="B11" s="18" t="s">
        <v>66</v>
      </c>
      <c r="C11" s="19" t="s">
        <v>63</v>
      </c>
      <c r="D11" s="19">
        <v>280</v>
      </c>
      <c r="E11" s="20">
        <v>0</v>
      </c>
      <c r="F11" s="20">
        <f t="shared" si="0"/>
        <v>0</v>
      </c>
    </row>
    <row r="12" spans="1:6" ht="37.5">
      <c r="A12" s="17">
        <v>10</v>
      </c>
      <c r="B12" s="18" t="s">
        <v>68</v>
      </c>
      <c r="C12" s="19" t="s">
        <v>63</v>
      </c>
      <c r="D12" s="19">
        <v>80</v>
      </c>
      <c r="E12" s="20">
        <v>0</v>
      </c>
      <c r="F12" s="20">
        <f t="shared" si="0"/>
        <v>0</v>
      </c>
    </row>
    <row r="13" spans="1:6" ht="75">
      <c r="A13" s="11">
        <v>11</v>
      </c>
      <c r="B13" s="18" t="s">
        <v>320</v>
      </c>
      <c r="C13" s="19" t="s">
        <v>63</v>
      </c>
      <c r="D13" s="19">
        <v>2500</v>
      </c>
      <c r="E13" s="20">
        <v>0</v>
      </c>
      <c r="F13" s="20">
        <f t="shared" si="0"/>
        <v>0</v>
      </c>
    </row>
    <row r="14" spans="1:6" ht="62.5">
      <c r="A14" s="17">
        <v>12</v>
      </c>
      <c r="B14" s="18" t="s">
        <v>321</v>
      </c>
      <c r="C14" s="19" t="s">
        <v>63</v>
      </c>
      <c r="D14" s="19">
        <v>500</v>
      </c>
      <c r="E14" s="20">
        <v>0</v>
      </c>
      <c r="F14" s="20">
        <f t="shared" si="0"/>
        <v>0</v>
      </c>
    </row>
    <row r="15" spans="1:6" ht="25">
      <c r="A15" s="11">
        <v>13</v>
      </c>
      <c r="B15" s="18" t="s">
        <v>101</v>
      </c>
      <c r="C15" s="19" t="s">
        <v>63</v>
      </c>
      <c r="D15" s="19">
        <v>400</v>
      </c>
      <c r="E15" s="20">
        <v>0</v>
      </c>
      <c r="F15" s="20">
        <f t="shared" si="0"/>
        <v>0</v>
      </c>
    </row>
    <row r="16" spans="1:6" s="26" customFormat="1" ht="62.5">
      <c r="A16" s="17">
        <v>14</v>
      </c>
      <c r="B16" s="18" t="s">
        <v>318</v>
      </c>
      <c r="C16" s="19" t="s">
        <v>63</v>
      </c>
      <c r="D16" s="19">
        <v>200</v>
      </c>
      <c r="E16" s="20">
        <v>0</v>
      </c>
      <c r="F16" s="20">
        <f t="shared" si="0"/>
        <v>0</v>
      </c>
    </row>
    <row r="17" spans="1:10" ht="62.5">
      <c r="A17" s="11">
        <v>15</v>
      </c>
      <c r="B17" s="18" t="s">
        <v>73</v>
      </c>
      <c r="C17" s="19" t="s">
        <v>63</v>
      </c>
      <c r="D17" s="19">
        <v>1000</v>
      </c>
      <c r="E17" s="20">
        <v>0</v>
      </c>
      <c r="F17" s="20">
        <f t="shared" si="0"/>
        <v>0</v>
      </c>
    </row>
    <row r="18" spans="1:10" s="26" customFormat="1" ht="75">
      <c r="A18" s="17">
        <v>16</v>
      </c>
      <c r="B18" s="18" t="s">
        <v>308</v>
      </c>
      <c r="C18" s="19" t="s">
        <v>63</v>
      </c>
      <c r="D18" s="19">
        <v>60</v>
      </c>
      <c r="E18" s="20">
        <v>0</v>
      </c>
      <c r="F18" s="20">
        <f t="shared" si="0"/>
        <v>0</v>
      </c>
    </row>
    <row r="19" spans="1:10" ht="25">
      <c r="A19" s="11">
        <v>17</v>
      </c>
      <c r="B19" s="18" t="s">
        <v>76</v>
      </c>
      <c r="C19" s="19" t="s">
        <v>63</v>
      </c>
      <c r="D19" s="19">
        <v>500</v>
      </c>
      <c r="E19" s="20">
        <v>0</v>
      </c>
      <c r="F19" s="20">
        <f t="shared" si="0"/>
        <v>0</v>
      </c>
    </row>
    <row r="20" spans="1:10" ht="25">
      <c r="A20" s="17">
        <v>18</v>
      </c>
      <c r="B20" s="18" t="s">
        <v>100</v>
      </c>
      <c r="C20" s="19" t="s">
        <v>63</v>
      </c>
      <c r="D20" s="19">
        <v>500</v>
      </c>
      <c r="E20" s="20">
        <v>0</v>
      </c>
      <c r="F20" s="20">
        <f t="shared" si="0"/>
        <v>0</v>
      </c>
      <c r="J20" s="24"/>
    </row>
    <row r="21" spans="1:10" ht="62.5">
      <c r="A21" s="11">
        <v>19</v>
      </c>
      <c r="B21" s="18" t="s">
        <v>323</v>
      </c>
      <c r="C21" s="19" t="s">
        <v>63</v>
      </c>
      <c r="D21" s="19">
        <v>300</v>
      </c>
      <c r="E21" s="20">
        <v>0</v>
      </c>
      <c r="F21" s="20">
        <f t="shared" si="0"/>
        <v>0</v>
      </c>
      <c r="J21" s="24"/>
    </row>
    <row r="22" spans="1:10" ht="37.5">
      <c r="A22" s="17">
        <v>20</v>
      </c>
      <c r="B22" s="18" t="s">
        <v>309</v>
      </c>
      <c r="C22" s="19" t="s">
        <v>63</v>
      </c>
      <c r="D22" s="19">
        <v>100</v>
      </c>
      <c r="E22" s="20">
        <v>0</v>
      </c>
      <c r="F22" s="20">
        <f t="shared" si="0"/>
        <v>0</v>
      </c>
      <c r="J22" s="24"/>
    </row>
    <row r="23" spans="1:10" ht="25">
      <c r="A23" s="11">
        <v>21</v>
      </c>
      <c r="B23" s="18" t="s">
        <v>310</v>
      </c>
      <c r="C23" s="19" t="s">
        <v>63</v>
      </c>
      <c r="D23" s="19">
        <v>100</v>
      </c>
      <c r="E23" s="20">
        <v>0</v>
      </c>
      <c r="F23" s="20">
        <f t="shared" si="0"/>
        <v>0</v>
      </c>
      <c r="J23" s="24"/>
    </row>
    <row r="24" spans="1:10" ht="25">
      <c r="A24" s="17">
        <v>22</v>
      </c>
      <c r="B24" s="18" t="s">
        <v>311</v>
      </c>
      <c r="C24" s="19" t="s">
        <v>63</v>
      </c>
      <c r="D24" s="19">
        <v>25</v>
      </c>
      <c r="E24" s="20">
        <v>0</v>
      </c>
      <c r="F24" s="20">
        <f t="shared" si="0"/>
        <v>0</v>
      </c>
      <c r="J24" s="24"/>
    </row>
    <row r="25" spans="1:10" ht="62.5">
      <c r="A25" s="11">
        <v>23</v>
      </c>
      <c r="B25" s="18" t="s">
        <v>319</v>
      </c>
      <c r="C25" s="19" t="s">
        <v>63</v>
      </c>
      <c r="D25" s="19">
        <v>25</v>
      </c>
      <c r="E25" s="20">
        <v>0</v>
      </c>
      <c r="F25" s="20">
        <f t="shared" si="0"/>
        <v>0</v>
      </c>
      <c r="J25" s="24"/>
    </row>
    <row r="26" spans="1:10" ht="37.5">
      <c r="A26" s="17">
        <v>24</v>
      </c>
      <c r="B26" s="18" t="s">
        <v>322</v>
      </c>
      <c r="C26" s="19" t="s">
        <v>63</v>
      </c>
      <c r="D26" s="19">
        <v>25</v>
      </c>
      <c r="E26" s="20">
        <v>0</v>
      </c>
      <c r="F26" s="20">
        <f t="shared" si="0"/>
        <v>0</v>
      </c>
      <c r="J26" s="24"/>
    </row>
    <row r="27" spans="1:10" ht="37.5">
      <c r="A27" s="11">
        <v>25</v>
      </c>
      <c r="B27" s="18" t="s">
        <v>312</v>
      </c>
      <c r="C27" s="19" t="s">
        <v>63</v>
      </c>
      <c r="D27" s="19">
        <v>50</v>
      </c>
      <c r="E27" s="20">
        <v>0</v>
      </c>
      <c r="F27" s="20">
        <f t="shared" si="0"/>
        <v>0</v>
      </c>
      <c r="J27" s="24"/>
    </row>
    <row r="28" spans="1:10" ht="37.5">
      <c r="A28" s="17">
        <v>26</v>
      </c>
      <c r="B28" s="18" t="s">
        <v>313</v>
      </c>
      <c r="C28" s="19" t="s">
        <v>63</v>
      </c>
      <c r="D28" s="19">
        <v>30</v>
      </c>
      <c r="E28" s="20">
        <v>0</v>
      </c>
      <c r="F28" s="20">
        <f t="shared" si="0"/>
        <v>0</v>
      </c>
      <c r="J28" s="24"/>
    </row>
    <row r="29" spans="1:10" ht="50">
      <c r="A29" s="11">
        <v>27</v>
      </c>
      <c r="B29" s="18" t="s">
        <v>314</v>
      </c>
      <c r="C29" s="19" t="s">
        <v>63</v>
      </c>
      <c r="D29" s="19">
        <v>30</v>
      </c>
      <c r="E29" s="20">
        <v>0</v>
      </c>
      <c r="F29" s="20">
        <f t="shared" si="0"/>
        <v>0</v>
      </c>
    </row>
    <row r="30" spans="1:10">
      <c r="A30" s="12"/>
      <c r="B30" s="12"/>
      <c r="C30" s="13"/>
      <c r="D30" s="13"/>
      <c r="E30" s="14" t="s">
        <v>61</v>
      </c>
      <c r="F30" s="15">
        <f>SUM(F3:F29)</f>
        <v>0</v>
      </c>
      <c r="G30">
        <f>F30*1.05</f>
        <v>0</v>
      </c>
    </row>
    <row r="31" spans="1:10">
      <c r="A31" s="9"/>
      <c r="B31" s="9"/>
      <c r="C31" s="9"/>
      <c r="D31" s="9"/>
      <c r="E31" s="10"/>
      <c r="F31" s="9"/>
    </row>
    <row r="32" spans="1:10">
      <c r="A32" s="46" t="s">
        <v>205</v>
      </c>
      <c r="B32" s="46"/>
      <c r="C32" s="46"/>
      <c r="D32" s="46"/>
      <c r="E32" s="46"/>
      <c r="F32" s="46"/>
    </row>
    <row r="33" spans="1:6">
      <c r="A33" s="46"/>
      <c r="B33" s="46"/>
      <c r="C33" s="46"/>
      <c r="D33" s="46"/>
      <c r="E33" s="46"/>
      <c r="F33" s="46"/>
    </row>
    <row r="34" spans="1:6">
      <c r="A34" s="46"/>
      <c r="B34" s="46"/>
      <c r="C34" s="46"/>
      <c r="D34" s="46"/>
      <c r="E34" s="46"/>
      <c r="F34" s="46"/>
    </row>
    <row r="35" spans="1:6">
      <c r="A35" s="46"/>
      <c r="B35" s="46"/>
      <c r="C35" s="46"/>
      <c r="D35" s="46"/>
      <c r="E35" s="46"/>
      <c r="F35" s="46"/>
    </row>
  </sheetData>
  <mergeCells count="2">
    <mergeCell ref="B1:E1"/>
    <mergeCell ref="A32:F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5"/>
  <sheetViews>
    <sheetView topLeftCell="A2" workbookViewId="0">
      <selection activeCell="B2" sqref="B2:E2"/>
    </sheetView>
  </sheetViews>
  <sheetFormatPr defaultRowHeight="14.5"/>
  <cols>
    <col min="2" max="2" width="18.453125" customWidth="1"/>
    <col min="4" max="4" width="14.08984375" customWidth="1"/>
    <col min="6" max="6" width="18" customWidth="1"/>
  </cols>
  <sheetData>
    <row r="2" spans="1:7">
      <c r="A2" s="9"/>
      <c r="B2" s="47" t="s">
        <v>326</v>
      </c>
      <c r="C2" s="47"/>
      <c r="D2" s="47"/>
      <c r="E2" s="47"/>
      <c r="F2" s="9"/>
    </row>
    <row r="3" spans="1:7" ht="39">
      <c r="A3" s="2" t="s">
        <v>0</v>
      </c>
      <c r="B3" s="3" t="s">
        <v>1</v>
      </c>
      <c r="C3" s="2" t="s">
        <v>2</v>
      </c>
      <c r="D3" s="2" t="s">
        <v>316</v>
      </c>
      <c r="E3" s="3" t="s">
        <v>71</v>
      </c>
      <c r="F3" s="3" t="s">
        <v>232</v>
      </c>
    </row>
    <row r="4" spans="1:7" ht="25">
      <c r="A4" s="17">
        <v>1</v>
      </c>
      <c r="B4" s="18" t="s">
        <v>65</v>
      </c>
      <c r="C4" s="19" t="s">
        <v>63</v>
      </c>
      <c r="D4" s="19">
        <v>1000</v>
      </c>
      <c r="E4" s="20">
        <v>0</v>
      </c>
      <c r="F4" s="20">
        <f>D4*E4</f>
        <v>0</v>
      </c>
    </row>
    <row r="5" spans="1:7" s="26" customFormat="1" ht="37.5">
      <c r="A5" s="17">
        <v>2</v>
      </c>
      <c r="B5" s="18" t="s">
        <v>69</v>
      </c>
      <c r="C5" s="19" t="s">
        <v>63</v>
      </c>
      <c r="D5" s="19">
        <v>500</v>
      </c>
      <c r="E5" s="20">
        <v>0</v>
      </c>
      <c r="F5" s="20">
        <f t="shared" ref="F5:F9" si="0">D5*E5</f>
        <v>0</v>
      </c>
    </row>
    <row r="6" spans="1:7" ht="37.5">
      <c r="A6" s="17">
        <v>3</v>
      </c>
      <c r="B6" s="18" t="s">
        <v>67</v>
      </c>
      <c r="C6" s="19" t="s">
        <v>63</v>
      </c>
      <c r="D6" s="19">
        <v>25000</v>
      </c>
      <c r="E6" s="20">
        <v>0</v>
      </c>
      <c r="F6" s="20">
        <f t="shared" si="0"/>
        <v>0</v>
      </c>
    </row>
    <row r="7" spans="1:7" ht="37.5">
      <c r="A7" s="17">
        <v>4</v>
      </c>
      <c r="B7" s="18" t="s">
        <v>70</v>
      </c>
      <c r="C7" s="19" t="s">
        <v>63</v>
      </c>
      <c r="D7" s="19">
        <v>500</v>
      </c>
      <c r="E7" s="20">
        <v>0</v>
      </c>
      <c r="F7" s="20">
        <f t="shared" si="0"/>
        <v>0</v>
      </c>
    </row>
    <row r="8" spans="1:7" s="26" customFormat="1" ht="37.5">
      <c r="A8" s="17">
        <v>6</v>
      </c>
      <c r="B8" s="18" t="s">
        <v>102</v>
      </c>
      <c r="C8" s="19" t="s">
        <v>63</v>
      </c>
      <c r="D8" s="19">
        <v>300</v>
      </c>
      <c r="E8" s="20">
        <v>0</v>
      </c>
      <c r="F8" s="20">
        <f t="shared" si="0"/>
        <v>0</v>
      </c>
    </row>
    <row r="9" spans="1:7" s="26" customFormat="1">
      <c r="A9" s="17"/>
      <c r="B9" s="18" t="s">
        <v>273</v>
      </c>
      <c r="C9" s="19" t="s">
        <v>63</v>
      </c>
      <c r="D9" s="19">
        <v>1000</v>
      </c>
      <c r="E9" s="20">
        <v>0</v>
      </c>
      <c r="F9" s="20">
        <f t="shared" si="0"/>
        <v>0</v>
      </c>
    </row>
    <row r="10" spans="1:7">
      <c r="A10" s="12"/>
      <c r="B10" s="12"/>
      <c r="C10" s="13"/>
      <c r="D10" s="13"/>
      <c r="E10" s="14" t="s">
        <v>61</v>
      </c>
      <c r="F10" s="15">
        <f>SUM(F4:F9)</f>
        <v>0</v>
      </c>
      <c r="G10">
        <f>F10*1.05</f>
        <v>0</v>
      </c>
    </row>
    <row r="12" spans="1:7">
      <c r="A12" s="46" t="s">
        <v>205</v>
      </c>
      <c r="B12" s="46"/>
      <c r="C12" s="46"/>
      <c r="D12" s="46"/>
      <c r="E12" s="46"/>
      <c r="F12" s="46"/>
    </row>
    <row r="13" spans="1:7">
      <c r="A13" s="46"/>
      <c r="B13" s="46"/>
      <c r="C13" s="46"/>
      <c r="D13" s="46"/>
      <c r="E13" s="46"/>
      <c r="F13" s="46"/>
    </row>
    <row r="14" spans="1:7">
      <c r="A14" s="46"/>
      <c r="B14" s="46"/>
      <c r="C14" s="46"/>
      <c r="D14" s="46"/>
      <c r="E14" s="46"/>
      <c r="F14" s="46"/>
    </row>
    <row r="15" spans="1:7">
      <c r="A15" s="46"/>
      <c r="B15" s="46"/>
      <c r="C15" s="46"/>
      <c r="D15" s="46"/>
      <c r="E15" s="46"/>
      <c r="F15" s="46"/>
    </row>
  </sheetData>
  <mergeCells count="2">
    <mergeCell ref="A12:F15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sqref="A1:F1"/>
    </sheetView>
  </sheetViews>
  <sheetFormatPr defaultRowHeight="14.5"/>
  <cols>
    <col min="2" max="2" width="17.6328125" customWidth="1"/>
    <col min="6" max="6" width="18.08984375" customWidth="1"/>
  </cols>
  <sheetData>
    <row r="1" spans="1:6">
      <c r="A1" s="48" t="s">
        <v>327</v>
      </c>
      <c r="B1" s="48"/>
      <c r="C1" s="48"/>
      <c r="D1" s="48"/>
      <c r="E1" s="48"/>
      <c r="F1" s="48"/>
    </row>
    <row r="2" spans="1:6" ht="39">
      <c r="A2" s="2" t="s">
        <v>0</v>
      </c>
      <c r="B2" s="34" t="s">
        <v>1</v>
      </c>
      <c r="C2" s="35" t="s">
        <v>2</v>
      </c>
      <c r="D2" s="35" t="s">
        <v>231</v>
      </c>
      <c r="E2" s="34" t="s">
        <v>71</v>
      </c>
      <c r="F2" s="34" t="s">
        <v>232</v>
      </c>
    </row>
    <row r="3" spans="1:6" ht="25">
      <c r="A3">
        <v>1</v>
      </c>
      <c r="B3" s="37" t="s">
        <v>239</v>
      </c>
      <c r="C3" s="37" t="s">
        <v>95</v>
      </c>
      <c r="D3" s="37">
        <v>2500</v>
      </c>
      <c r="E3" s="37">
        <v>0</v>
      </c>
      <c r="F3" s="37">
        <f>D3*E3</f>
        <v>0</v>
      </c>
    </row>
    <row r="4" spans="1:6" ht="25">
      <c r="A4">
        <v>2</v>
      </c>
      <c r="B4" s="37" t="s">
        <v>77</v>
      </c>
      <c r="C4" s="37" t="s">
        <v>95</v>
      </c>
      <c r="D4" s="37">
        <v>1000</v>
      </c>
      <c r="E4" s="37">
        <v>0</v>
      </c>
      <c r="F4" s="37">
        <f t="shared" ref="F4:F29" si="0">D4*E4</f>
        <v>0</v>
      </c>
    </row>
    <row r="5" spans="1:6" ht="25">
      <c r="A5">
        <v>3</v>
      </c>
      <c r="B5" s="37" t="s">
        <v>280</v>
      </c>
      <c r="C5" s="37" t="s">
        <v>63</v>
      </c>
      <c r="D5" s="37">
        <v>100</v>
      </c>
      <c r="E5" s="37">
        <v>0</v>
      </c>
      <c r="F5" s="37">
        <f t="shared" si="0"/>
        <v>0</v>
      </c>
    </row>
    <row r="6" spans="1:6" s="26" customFormat="1">
      <c r="A6">
        <v>4</v>
      </c>
      <c r="B6" s="37" t="s">
        <v>78</v>
      </c>
      <c r="C6" s="37" t="s">
        <v>95</v>
      </c>
      <c r="D6" s="37">
        <v>100</v>
      </c>
      <c r="E6" s="37">
        <v>0</v>
      </c>
      <c r="F6" s="37">
        <f t="shared" si="0"/>
        <v>0</v>
      </c>
    </row>
    <row r="7" spans="1:6">
      <c r="A7">
        <v>5</v>
      </c>
      <c r="B7" s="37" t="s">
        <v>79</v>
      </c>
      <c r="C7" s="37" t="s">
        <v>63</v>
      </c>
      <c r="D7" s="37">
        <v>200</v>
      </c>
      <c r="E7" s="37">
        <v>0</v>
      </c>
      <c r="F7" s="37">
        <f t="shared" si="0"/>
        <v>0</v>
      </c>
    </row>
    <row r="8" spans="1:6" s="26" customFormat="1">
      <c r="A8">
        <v>6</v>
      </c>
      <c r="B8" s="37" t="s">
        <v>80</v>
      </c>
      <c r="C8" s="37" t="s">
        <v>95</v>
      </c>
      <c r="D8" s="37">
        <v>2500</v>
      </c>
      <c r="E8" s="37">
        <v>0</v>
      </c>
      <c r="F8" s="37">
        <f t="shared" si="0"/>
        <v>0</v>
      </c>
    </row>
    <row r="9" spans="1:6" s="26" customFormat="1" ht="25">
      <c r="A9">
        <v>7</v>
      </c>
      <c r="B9" s="37" t="s">
        <v>81</v>
      </c>
      <c r="C9" s="37" t="s">
        <v>95</v>
      </c>
      <c r="D9" s="37">
        <v>150</v>
      </c>
      <c r="E9" s="37">
        <v>0</v>
      </c>
      <c r="F9" s="37">
        <f t="shared" si="0"/>
        <v>0</v>
      </c>
    </row>
    <row r="10" spans="1:6">
      <c r="A10">
        <v>8</v>
      </c>
      <c r="B10" s="37" t="s">
        <v>248</v>
      </c>
      <c r="C10" s="37" t="s">
        <v>96</v>
      </c>
      <c r="D10" s="37">
        <v>5000</v>
      </c>
      <c r="E10" s="37">
        <v>0</v>
      </c>
      <c r="F10" s="37">
        <f t="shared" si="0"/>
        <v>0</v>
      </c>
    </row>
    <row r="11" spans="1:6" s="26" customFormat="1" ht="25">
      <c r="A11">
        <v>9</v>
      </c>
      <c r="B11" s="37" t="s">
        <v>82</v>
      </c>
      <c r="C11" s="37" t="s">
        <v>96</v>
      </c>
      <c r="D11" s="37">
        <v>400</v>
      </c>
      <c r="E11" s="37">
        <v>0</v>
      </c>
      <c r="F11" s="37">
        <f t="shared" si="0"/>
        <v>0</v>
      </c>
    </row>
    <row r="12" spans="1:6" s="26" customFormat="1" ht="25">
      <c r="A12">
        <v>10</v>
      </c>
      <c r="B12" s="37" t="s">
        <v>83</v>
      </c>
      <c r="C12" s="37" t="s">
        <v>95</v>
      </c>
      <c r="D12" s="37">
        <v>150</v>
      </c>
      <c r="E12" s="37">
        <v>0</v>
      </c>
      <c r="F12" s="37">
        <f t="shared" si="0"/>
        <v>0</v>
      </c>
    </row>
    <row r="13" spans="1:6" s="26" customFormat="1">
      <c r="A13">
        <v>11</v>
      </c>
      <c r="B13" s="37" t="s">
        <v>84</v>
      </c>
      <c r="C13" s="37" t="s">
        <v>95</v>
      </c>
      <c r="D13" s="37">
        <v>100</v>
      </c>
      <c r="E13" s="37">
        <v>0</v>
      </c>
      <c r="F13" s="37">
        <f t="shared" si="0"/>
        <v>0</v>
      </c>
    </row>
    <row r="14" spans="1:6" s="26" customFormat="1" ht="37.5">
      <c r="A14">
        <v>12</v>
      </c>
      <c r="B14" s="37" t="s">
        <v>85</v>
      </c>
      <c r="C14" s="37" t="s">
        <v>95</v>
      </c>
      <c r="D14" s="37">
        <v>150</v>
      </c>
      <c r="E14" s="37">
        <v>0</v>
      </c>
      <c r="F14" s="37">
        <f t="shared" si="0"/>
        <v>0</v>
      </c>
    </row>
    <row r="15" spans="1:6" s="26" customFormat="1" ht="25">
      <c r="A15">
        <v>13</v>
      </c>
      <c r="B15" s="37" t="s">
        <v>249</v>
      </c>
      <c r="C15" s="37" t="s">
        <v>95</v>
      </c>
      <c r="D15" s="37">
        <v>500</v>
      </c>
      <c r="E15" s="37">
        <v>0</v>
      </c>
      <c r="F15" s="37">
        <f t="shared" si="0"/>
        <v>0</v>
      </c>
    </row>
    <row r="16" spans="1:6" ht="25">
      <c r="A16">
        <v>14</v>
      </c>
      <c r="B16" s="37" t="s">
        <v>86</v>
      </c>
      <c r="C16" s="37" t="s">
        <v>63</v>
      </c>
      <c r="D16" s="37">
        <v>500</v>
      </c>
      <c r="E16" s="37">
        <v>0</v>
      </c>
      <c r="F16" s="37">
        <f t="shared" si="0"/>
        <v>0</v>
      </c>
    </row>
    <row r="17" spans="1:7" s="26" customFormat="1">
      <c r="A17">
        <v>15</v>
      </c>
      <c r="B17" s="37" t="s">
        <v>87</v>
      </c>
      <c r="C17" s="37" t="s">
        <v>63</v>
      </c>
      <c r="D17" s="37">
        <v>50</v>
      </c>
      <c r="E17" s="37">
        <v>0</v>
      </c>
      <c r="F17" s="37">
        <f t="shared" si="0"/>
        <v>0</v>
      </c>
    </row>
    <row r="18" spans="1:7" s="26" customFormat="1">
      <c r="A18">
        <v>16</v>
      </c>
      <c r="B18" s="37" t="s">
        <v>88</v>
      </c>
      <c r="C18" s="37" t="s">
        <v>63</v>
      </c>
      <c r="D18" s="37">
        <v>50</v>
      </c>
      <c r="E18" s="37">
        <v>0</v>
      </c>
      <c r="F18" s="37">
        <f t="shared" si="0"/>
        <v>0</v>
      </c>
    </row>
    <row r="19" spans="1:7">
      <c r="A19">
        <v>17</v>
      </c>
      <c r="B19" s="37" t="s">
        <v>89</v>
      </c>
      <c r="C19" s="37" t="s">
        <v>63</v>
      </c>
      <c r="D19" s="37">
        <v>500</v>
      </c>
      <c r="E19" s="37">
        <v>0</v>
      </c>
      <c r="F19" s="37">
        <f t="shared" si="0"/>
        <v>0</v>
      </c>
    </row>
    <row r="20" spans="1:7" s="26" customFormat="1" ht="25">
      <c r="A20">
        <v>18</v>
      </c>
      <c r="B20" s="37" t="s">
        <v>90</v>
      </c>
      <c r="C20" s="37" t="s">
        <v>95</v>
      </c>
      <c r="D20" s="37">
        <v>500</v>
      </c>
      <c r="E20" s="37">
        <v>0</v>
      </c>
      <c r="F20" s="37">
        <f t="shared" si="0"/>
        <v>0</v>
      </c>
    </row>
    <row r="21" spans="1:7" ht="87.5">
      <c r="A21">
        <v>19</v>
      </c>
      <c r="B21" s="37" t="s">
        <v>281</v>
      </c>
      <c r="C21" s="37" t="s">
        <v>95</v>
      </c>
      <c r="D21" s="37">
        <v>1000</v>
      </c>
      <c r="E21" s="37">
        <v>0</v>
      </c>
      <c r="F21" s="37">
        <f t="shared" si="0"/>
        <v>0</v>
      </c>
    </row>
    <row r="22" spans="1:7" s="26" customFormat="1" ht="25">
      <c r="A22">
        <v>20</v>
      </c>
      <c r="B22" s="37" t="s">
        <v>91</v>
      </c>
      <c r="C22" s="37" t="s">
        <v>97</v>
      </c>
      <c r="D22" s="37">
        <v>150</v>
      </c>
      <c r="E22" s="37">
        <v>0</v>
      </c>
      <c r="F22" s="37">
        <f t="shared" si="0"/>
        <v>0</v>
      </c>
    </row>
    <row r="23" spans="1:7" ht="25">
      <c r="A23">
        <v>21</v>
      </c>
      <c r="B23" s="37" t="s">
        <v>250</v>
      </c>
      <c r="C23" s="37" t="s">
        <v>96</v>
      </c>
      <c r="D23" s="37">
        <v>2000</v>
      </c>
      <c r="E23" s="37">
        <v>0</v>
      </c>
      <c r="F23" s="37">
        <f t="shared" si="0"/>
        <v>0</v>
      </c>
    </row>
    <row r="24" spans="1:7" ht="19.75" customHeight="1">
      <c r="A24">
        <v>22</v>
      </c>
      <c r="B24" s="37" t="s">
        <v>92</v>
      </c>
      <c r="C24" s="37" t="s">
        <v>96</v>
      </c>
      <c r="D24" s="37">
        <v>250</v>
      </c>
      <c r="E24" s="37">
        <v>0</v>
      </c>
      <c r="F24" s="37">
        <f t="shared" si="0"/>
        <v>0</v>
      </c>
    </row>
    <row r="25" spans="1:7" s="26" customFormat="1">
      <c r="A25">
        <v>23</v>
      </c>
      <c r="B25" s="37" t="s">
        <v>93</v>
      </c>
      <c r="C25" s="37" t="s">
        <v>96</v>
      </c>
      <c r="D25" s="37">
        <v>250</v>
      </c>
      <c r="E25" s="37">
        <v>0</v>
      </c>
      <c r="F25" s="37">
        <f t="shared" si="0"/>
        <v>0</v>
      </c>
    </row>
    <row r="26" spans="1:7" s="26" customFormat="1">
      <c r="A26">
        <v>24</v>
      </c>
      <c r="B26" s="37" t="s">
        <v>251</v>
      </c>
      <c r="C26" s="37" t="s">
        <v>98</v>
      </c>
      <c r="D26" s="37">
        <v>100</v>
      </c>
      <c r="E26" s="37">
        <v>0</v>
      </c>
      <c r="F26" s="37">
        <f t="shared" si="0"/>
        <v>0</v>
      </c>
    </row>
    <row r="27" spans="1:7">
      <c r="A27">
        <v>25</v>
      </c>
      <c r="B27" s="37" t="s">
        <v>99</v>
      </c>
      <c r="C27" s="37" t="s">
        <v>63</v>
      </c>
      <c r="D27" s="37">
        <v>1500</v>
      </c>
      <c r="E27" s="37">
        <v>0</v>
      </c>
      <c r="F27" s="37">
        <f t="shared" si="0"/>
        <v>0</v>
      </c>
    </row>
    <row r="28" spans="1:7" ht="37.5">
      <c r="A28">
        <v>26</v>
      </c>
      <c r="B28" s="37" t="s">
        <v>282</v>
      </c>
      <c r="C28" s="37" t="s">
        <v>95</v>
      </c>
      <c r="D28" s="37">
        <v>1200</v>
      </c>
      <c r="E28" s="37">
        <v>0</v>
      </c>
      <c r="F28" s="37">
        <f t="shared" si="0"/>
        <v>0</v>
      </c>
    </row>
    <row r="29" spans="1:7" ht="25">
      <c r="A29">
        <v>27</v>
      </c>
      <c r="B29" s="37" t="s">
        <v>94</v>
      </c>
      <c r="C29" s="37" t="s">
        <v>63</v>
      </c>
      <c r="D29" s="37">
        <v>100</v>
      </c>
      <c r="E29" s="37">
        <v>0</v>
      </c>
      <c r="F29" s="37">
        <f t="shared" si="0"/>
        <v>0</v>
      </c>
    </row>
    <row r="30" spans="1:7" ht="25">
      <c r="A30">
        <v>28</v>
      </c>
      <c r="B30" s="37" t="s">
        <v>252</v>
      </c>
      <c r="C30" s="37" t="s">
        <v>63</v>
      </c>
      <c r="D30" s="37">
        <v>50</v>
      </c>
      <c r="E30" s="37">
        <v>0</v>
      </c>
      <c r="F30" s="37">
        <f>E30*2000</f>
        <v>0</v>
      </c>
    </row>
    <row r="31" spans="1:7">
      <c r="A31">
        <v>29</v>
      </c>
      <c r="B31" s="37" t="s">
        <v>253</v>
      </c>
      <c r="C31" s="37" t="s">
        <v>63</v>
      </c>
      <c r="D31" s="37">
        <v>50</v>
      </c>
      <c r="E31" s="37">
        <v>0</v>
      </c>
      <c r="F31" s="37">
        <f>E31*3000</f>
        <v>0</v>
      </c>
    </row>
    <row r="32" spans="1:7">
      <c r="B32" s="22"/>
      <c r="C32" s="22"/>
      <c r="D32" s="22"/>
      <c r="E32" s="22" t="s">
        <v>233</v>
      </c>
      <c r="F32" s="36">
        <f>SUM(F3:F31)</f>
        <v>0</v>
      </c>
      <c r="G32">
        <f>F32*1.05</f>
        <v>0</v>
      </c>
    </row>
    <row r="34" spans="1:6">
      <c r="A34" s="46" t="s">
        <v>205</v>
      </c>
      <c r="B34" s="46"/>
      <c r="C34" s="46"/>
      <c r="D34" s="46"/>
      <c r="E34" s="46"/>
      <c r="F34" s="46"/>
    </row>
    <row r="35" spans="1:6">
      <c r="A35" s="46"/>
      <c r="B35" s="46"/>
      <c r="C35" s="46"/>
      <c r="D35" s="46"/>
      <c r="E35" s="46"/>
      <c r="F35" s="46"/>
    </row>
    <row r="36" spans="1:6">
      <c r="A36" s="46"/>
      <c r="B36" s="46"/>
      <c r="C36" s="46"/>
      <c r="D36" s="46"/>
      <c r="E36" s="46"/>
      <c r="F36" s="46"/>
    </row>
    <row r="37" spans="1:6">
      <c r="A37" s="46"/>
      <c r="B37" s="46"/>
      <c r="C37" s="46"/>
      <c r="D37" s="46"/>
      <c r="E37" s="46"/>
      <c r="F37" s="46"/>
    </row>
  </sheetData>
  <mergeCells count="2">
    <mergeCell ref="A1:F1"/>
    <mergeCell ref="A34:F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G61"/>
  <sheetViews>
    <sheetView workbookViewId="0">
      <selection activeCell="A2" sqref="A2:F2"/>
    </sheetView>
  </sheetViews>
  <sheetFormatPr defaultRowHeight="14.5"/>
  <cols>
    <col min="2" max="2" width="17.6328125" customWidth="1"/>
    <col min="6" max="6" width="18" customWidth="1"/>
  </cols>
  <sheetData>
    <row r="2" spans="1:6">
      <c r="A2" s="48" t="s">
        <v>328</v>
      </c>
      <c r="B2" s="48"/>
      <c r="C2" s="48"/>
      <c r="D2" s="48"/>
      <c r="E2" s="48"/>
      <c r="F2" s="48"/>
    </row>
    <row r="3" spans="1:6" ht="39">
      <c r="A3" s="2" t="s">
        <v>0</v>
      </c>
      <c r="B3" s="3" t="s">
        <v>1</v>
      </c>
      <c r="C3" s="2" t="s">
        <v>2</v>
      </c>
      <c r="D3" s="2" t="s">
        <v>231</v>
      </c>
      <c r="E3" s="3" t="s">
        <v>71</v>
      </c>
      <c r="F3" s="3" t="s">
        <v>232</v>
      </c>
    </row>
    <row r="4" spans="1:6" ht="25">
      <c r="A4">
        <v>1</v>
      </c>
      <c r="B4" s="27" t="s">
        <v>106</v>
      </c>
      <c r="C4" s="27" t="s">
        <v>4</v>
      </c>
      <c r="D4" s="27">
        <v>600</v>
      </c>
      <c r="E4" s="27">
        <v>0</v>
      </c>
      <c r="F4" s="27">
        <f t="shared" ref="F4:F51" si="0">D4*E4</f>
        <v>0</v>
      </c>
    </row>
    <row r="5" spans="1:6" ht="25">
      <c r="A5">
        <v>2</v>
      </c>
      <c r="B5" s="27" t="s">
        <v>107</v>
      </c>
      <c r="C5" s="27" t="s">
        <v>4</v>
      </c>
      <c r="D5" s="27">
        <v>100</v>
      </c>
      <c r="E5" s="27">
        <v>0</v>
      </c>
      <c r="F5" s="27">
        <f t="shared" si="0"/>
        <v>0</v>
      </c>
    </row>
    <row r="6" spans="1:6" ht="37.5">
      <c r="A6">
        <v>3</v>
      </c>
      <c r="B6" s="27" t="s">
        <v>108</v>
      </c>
      <c r="C6" s="27" t="s">
        <v>4</v>
      </c>
      <c r="D6" s="27">
        <v>3500</v>
      </c>
      <c r="E6" s="27">
        <v>0</v>
      </c>
      <c r="F6" s="27">
        <f t="shared" si="0"/>
        <v>0</v>
      </c>
    </row>
    <row r="7" spans="1:6" ht="37.5">
      <c r="A7">
        <v>4</v>
      </c>
      <c r="B7" s="27" t="s">
        <v>109</v>
      </c>
      <c r="C7" s="27" t="s">
        <v>4</v>
      </c>
      <c r="D7" s="27">
        <v>50</v>
      </c>
      <c r="E7" s="27">
        <v>0</v>
      </c>
      <c r="F7" s="27">
        <f t="shared" si="0"/>
        <v>0</v>
      </c>
    </row>
    <row r="8" spans="1:6" s="26" customFormat="1" ht="37.5">
      <c r="A8">
        <v>5</v>
      </c>
      <c r="B8" s="27" t="s">
        <v>110</v>
      </c>
      <c r="C8" s="27" t="s">
        <v>141</v>
      </c>
      <c r="D8" s="27">
        <v>250</v>
      </c>
      <c r="E8" s="27">
        <v>0</v>
      </c>
      <c r="F8" s="27">
        <f t="shared" si="0"/>
        <v>0</v>
      </c>
    </row>
    <row r="9" spans="1:6" ht="25">
      <c r="A9">
        <v>6</v>
      </c>
      <c r="B9" s="27" t="s">
        <v>111</v>
      </c>
      <c r="C9" s="27" t="s">
        <v>4</v>
      </c>
      <c r="D9" s="27">
        <v>100</v>
      </c>
      <c r="E9" s="27">
        <v>0</v>
      </c>
      <c r="F9" s="27">
        <f t="shared" si="0"/>
        <v>0</v>
      </c>
    </row>
    <row r="10" spans="1:6" ht="37.5">
      <c r="A10">
        <v>7</v>
      </c>
      <c r="B10" s="27" t="s">
        <v>112</v>
      </c>
      <c r="C10" s="27" t="s">
        <v>4</v>
      </c>
      <c r="D10" s="27">
        <v>500</v>
      </c>
      <c r="E10" s="27">
        <v>0</v>
      </c>
      <c r="F10" s="27">
        <f t="shared" si="0"/>
        <v>0</v>
      </c>
    </row>
    <row r="11" spans="1:6" s="26" customFormat="1">
      <c r="A11">
        <v>8</v>
      </c>
      <c r="B11" s="27" t="s">
        <v>113</v>
      </c>
      <c r="C11" s="27" t="s">
        <v>4</v>
      </c>
      <c r="D11" s="27">
        <v>1500</v>
      </c>
      <c r="E11" s="27">
        <v>0</v>
      </c>
      <c r="F11" s="27">
        <f t="shared" si="0"/>
        <v>0</v>
      </c>
    </row>
    <row r="12" spans="1:6" s="26" customFormat="1">
      <c r="A12">
        <v>9</v>
      </c>
      <c r="B12" s="27" t="s">
        <v>114</v>
      </c>
      <c r="C12" s="27" t="s">
        <v>142</v>
      </c>
      <c r="D12" s="27">
        <v>200</v>
      </c>
      <c r="E12" s="27">
        <v>0</v>
      </c>
      <c r="F12" s="27">
        <f t="shared" si="0"/>
        <v>0</v>
      </c>
    </row>
    <row r="13" spans="1:6" s="26" customFormat="1" ht="25">
      <c r="A13">
        <v>10</v>
      </c>
      <c r="B13" s="27" t="s">
        <v>115</v>
      </c>
      <c r="C13" s="27" t="s">
        <v>4</v>
      </c>
      <c r="D13" s="27">
        <v>200</v>
      </c>
      <c r="E13" s="27">
        <v>0</v>
      </c>
      <c r="F13" s="27">
        <f t="shared" si="0"/>
        <v>0</v>
      </c>
    </row>
    <row r="14" spans="1:6" ht="25">
      <c r="A14">
        <v>11</v>
      </c>
      <c r="B14" s="27" t="s">
        <v>116</v>
      </c>
      <c r="C14" s="27" t="s">
        <v>4</v>
      </c>
      <c r="D14" s="27">
        <v>500</v>
      </c>
      <c r="E14" s="27">
        <v>0</v>
      </c>
      <c r="F14" s="27">
        <f t="shared" si="0"/>
        <v>0</v>
      </c>
    </row>
    <row r="15" spans="1:6">
      <c r="A15">
        <v>12</v>
      </c>
      <c r="B15" s="27" t="s">
        <v>117</v>
      </c>
      <c r="C15" s="27" t="s">
        <v>141</v>
      </c>
      <c r="D15" s="27">
        <v>500</v>
      </c>
      <c r="E15" s="27">
        <v>0</v>
      </c>
      <c r="F15" s="27">
        <f t="shared" si="0"/>
        <v>0</v>
      </c>
    </row>
    <row r="16" spans="1:6" ht="25">
      <c r="A16">
        <v>13</v>
      </c>
      <c r="B16" s="27" t="s">
        <v>283</v>
      </c>
      <c r="C16" s="27" t="s">
        <v>63</v>
      </c>
      <c r="D16" s="27">
        <v>500</v>
      </c>
      <c r="E16" s="27">
        <v>0</v>
      </c>
      <c r="F16" s="27">
        <f t="shared" si="0"/>
        <v>0</v>
      </c>
    </row>
    <row r="17" spans="1:6" ht="37.5">
      <c r="A17">
        <v>14</v>
      </c>
      <c r="B17" s="27" t="s">
        <v>254</v>
      </c>
      <c r="C17" s="27" t="s">
        <v>4</v>
      </c>
      <c r="D17" s="27">
        <v>500</v>
      </c>
      <c r="E17" s="27">
        <v>0</v>
      </c>
      <c r="F17" s="27">
        <f t="shared" si="0"/>
        <v>0</v>
      </c>
    </row>
    <row r="18" spans="1:6">
      <c r="A18">
        <v>15</v>
      </c>
      <c r="B18" s="27" t="s">
        <v>118</v>
      </c>
      <c r="C18" s="27" t="s">
        <v>4</v>
      </c>
      <c r="D18" s="27">
        <v>1000</v>
      </c>
      <c r="E18" s="27">
        <v>0</v>
      </c>
      <c r="F18" s="27">
        <f t="shared" si="0"/>
        <v>0</v>
      </c>
    </row>
    <row r="19" spans="1:6" s="26" customFormat="1">
      <c r="A19">
        <v>16</v>
      </c>
      <c r="B19" s="27" t="s">
        <v>119</v>
      </c>
      <c r="C19" s="27" t="s">
        <v>4</v>
      </c>
      <c r="D19" s="27">
        <v>400</v>
      </c>
      <c r="E19" s="27">
        <v>0</v>
      </c>
      <c r="F19" s="27">
        <f t="shared" si="0"/>
        <v>0</v>
      </c>
    </row>
    <row r="20" spans="1:6" ht="25">
      <c r="A20">
        <v>17</v>
      </c>
      <c r="B20" s="27" t="s">
        <v>120</v>
      </c>
      <c r="C20" s="27" t="s">
        <v>4</v>
      </c>
      <c r="D20" s="27">
        <v>100</v>
      </c>
      <c r="E20" s="27">
        <v>0</v>
      </c>
      <c r="F20" s="27">
        <f t="shared" si="0"/>
        <v>0</v>
      </c>
    </row>
    <row r="21" spans="1:6" s="26" customFormat="1" ht="25">
      <c r="A21">
        <v>18</v>
      </c>
      <c r="B21" s="27" t="s">
        <v>121</v>
      </c>
      <c r="C21" s="27" t="s">
        <v>4</v>
      </c>
      <c r="D21" s="27">
        <v>100</v>
      </c>
      <c r="E21" s="27">
        <v>0</v>
      </c>
      <c r="F21" s="27">
        <f t="shared" si="0"/>
        <v>0</v>
      </c>
    </row>
    <row r="22" spans="1:6" ht="25">
      <c r="A22">
        <v>19</v>
      </c>
      <c r="B22" s="27" t="s">
        <v>255</v>
      </c>
      <c r="C22" s="27" t="s">
        <v>4</v>
      </c>
      <c r="D22" s="27">
        <v>250</v>
      </c>
      <c r="E22" s="27">
        <v>0</v>
      </c>
      <c r="F22" s="27">
        <f t="shared" si="0"/>
        <v>0</v>
      </c>
    </row>
    <row r="23" spans="1:6" ht="37.5">
      <c r="A23">
        <v>20</v>
      </c>
      <c r="B23" s="27" t="s">
        <v>122</v>
      </c>
      <c r="C23" s="27" t="s">
        <v>4</v>
      </c>
      <c r="D23" s="27">
        <v>250</v>
      </c>
      <c r="E23" s="27">
        <v>0</v>
      </c>
      <c r="F23" s="27">
        <f t="shared" si="0"/>
        <v>0</v>
      </c>
    </row>
    <row r="24" spans="1:6" ht="37.5">
      <c r="A24">
        <v>21</v>
      </c>
      <c r="B24" s="27" t="s">
        <v>123</v>
      </c>
      <c r="C24" s="27" t="s">
        <v>4</v>
      </c>
      <c r="D24" s="27">
        <v>500</v>
      </c>
      <c r="E24" s="27">
        <v>0</v>
      </c>
      <c r="F24" s="27">
        <f t="shared" si="0"/>
        <v>0</v>
      </c>
    </row>
    <row r="25" spans="1:6" ht="25">
      <c r="A25">
        <v>22</v>
      </c>
      <c r="B25" s="27" t="s">
        <v>124</v>
      </c>
      <c r="C25" s="27" t="s">
        <v>4</v>
      </c>
      <c r="D25" s="27">
        <v>500</v>
      </c>
      <c r="E25" s="27">
        <v>0</v>
      </c>
      <c r="F25" s="27">
        <f t="shared" si="0"/>
        <v>0</v>
      </c>
    </row>
    <row r="26" spans="1:6" ht="25">
      <c r="A26">
        <v>23</v>
      </c>
      <c r="B26" s="27" t="s">
        <v>125</v>
      </c>
      <c r="C26" s="27" t="s">
        <v>4</v>
      </c>
      <c r="D26" s="27">
        <v>50</v>
      </c>
      <c r="E26" s="27">
        <v>0</v>
      </c>
      <c r="F26" s="27">
        <f t="shared" si="0"/>
        <v>0</v>
      </c>
    </row>
    <row r="27" spans="1:6" ht="37.5">
      <c r="A27">
        <v>24</v>
      </c>
      <c r="B27" s="27" t="s">
        <v>126</v>
      </c>
      <c r="C27" s="27" t="s">
        <v>4</v>
      </c>
      <c r="D27" s="27">
        <v>350</v>
      </c>
      <c r="E27" s="27">
        <v>0</v>
      </c>
      <c r="F27" s="27">
        <f t="shared" si="0"/>
        <v>0</v>
      </c>
    </row>
    <row r="28" spans="1:6" ht="37.5">
      <c r="A28">
        <v>25</v>
      </c>
      <c r="B28" s="27" t="s">
        <v>127</v>
      </c>
      <c r="C28" s="27" t="s">
        <v>4</v>
      </c>
      <c r="D28" s="27">
        <v>500</v>
      </c>
      <c r="E28" s="27">
        <v>0</v>
      </c>
      <c r="F28" s="27">
        <f t="shared" si="0"/>
        <v>0</v>
      </c>
    </row>
    <row r="29" spans="1:6" ht="25">
      <c r="A29">
        <v>26</v>
      </c>
      <c r="B29" s="27" t="s">
        <v>128</v>
      </c>
      <c r="C29" s="27" t="s">
        <v>4</v>
      </c>
      <c r="D29" s="27">
        <v>500</v>
      </c>
      <c r="E29" s="27">
        <v>0</v>
      </c>
      <c r="F29" s="27">
        <f t="shared" si="0"/>
        <v>0</v>
      </c>
    </row>
    <row r="30" spans="1:6">
      <c r="A30">
        <v>27</v>
      </c>
      <c r="B30" s="27" t="s">
        <v>236</v>
      </c>
      <c r="C30" s="27" t="s">
        <v>4</v>
      </c>
      <c r="D30" s="27">
        <v>800</v>
      </c>
      <c r="E30" s="27">
        <v>0</v>
      </c>
      <c r="F30" s="27">
        <f t="shared" si="0"/>
        <v>0</v>
      </c>
    </row>
    <row r="31" spans="1:6" ht="37.5">
      <c r="A31">
        <v>28</v>
      </c>
      <c r="B31" s="27" t="s">
        <v>237</v>
      </c>
      <c r="C31" s="27" t="s">
        <v>63</v>
      </c>
      <c r="D31" s="27">
        <v>800</v>
      </c>
      <c r="E31" s="27">
        <v>0</v>
      </c>
      <c r="F31" s="27">
        <f>(D31*E31)/3</f>
        <v>0</v>
      </c>
    </row>
    <row r="32" spans="1:6" ht="25">
      <c r="A32">
        <v>29</v>
      </c>
      <c r="B32" s="27" t="s">
        <v>238</v>
      </c>
      <c r="C32" s="27" t="s">
        <v>63</v>
      </c>
      <c r="D32" s="27">
        <v>800</v>
      </c>
      <c r="E32" s="27">
        <v>0</v>
      </c>
      <c r="F32" s="27">
        <f>(D32*E32)/3</f>
        <v>0</v>
      </c>
    </row>
    <row r="33" spans="1:6" ht="25">
      <c r="A33">
        <v>30</v>
      </c>
      <c r="B33" s="27" t="s">
        <v>234</v>
      </c>
      <c r="C33" s="27" t="s">
        <v>95</v>
      </c>
      <c r="D33" s="27">
        <v>1500</v>
      </c>
      <c r="E33" s="27">
        <v>0</v>
      </c>
      <c r="F33" s="27">
        <f>D33*E33</f>
        <v>0</v>
      </c>
    </row>
    <row r="34" spans="1:6" ht="37.5">
      <c r="A34">
        <v>31</v>
      </c>
      <c r="B34" s="27" t="s">
        <v>235</v>
      </c>
      <c r="C34" s="27" t="s">
        <v>63</v>
      </c>
      <c r="D34" s="27">
        <v>1500</v>
      </c>
      <c r="E34" s="27">
        <v>0</v>
      </c>
      <c r="F34" s="27">
        <f>(D34*E34)/2</f>
        <v>0</v>
      </c>
    </row>
    <row r="35" spans="1:6" s="26" customFormat="1" ht="25">
      <c r="A35">
        <v>32</v>
      </c>
      <c r="B35" s="27" t="s">
        <v>129</v>
      </c>
      <c r="C35" s="27" t="s">
        <v>4</v>
      </c>
      <c r="D35" s="27">
        <v>230</v>
      </c>
      <c r="E35" s="27">
        <v>0</v>
      </c>
      <c r="F35" s="27">
        <f t="shared" si="0"/>
        <v>0</v>
      </c>
    </row>
    <row r="36" spans="1:6" ht="25">
      <c r="A36">
        <v>33</v>
      </c>
      <c r="B36" s="27" t="s">
        <v>130</v>
      </c>
      <c r="C36" s="27" t="s">
        <v>4</v>
      </c>
      <c r="D36" s="27">
        <v>450</v>
      </c>
      <c r="E36" s="27">
        <v>0</v>
      </c>
      <c r="F36" s="27">
        <f t="shared" si="0"/>
        <v>0</v>
      </c>
    </row>
    <row r="37" spans="1:6" s="26" customFormat="1" ht="25">
      <c r="A37">
        <v>34</v>
      </c>
      <c r="B37" s="27" t="s">
        <v>256</v>
      </c>
      <c r="C37" s="27" t="s">
        <v>143</v>
      </c>
      <c r="D37" s="27">
        <v>2500</v>
      </c>
      <c r="E37" s="27">
        <v>0</v>
      </c>
      <c r="F37" s="27">
        <f t="shared" si="0"/>
        <v>0</v>
      </c>
    </row>
    <row r="38" spans="1:6" s="26" customFormat="1">
      <c r="A38">
        <v>35</v>
      </c>
      <c r="B38" s="27" t="s">
        <v>257</v>
      </c>
      <c r="C38" s="27" t="s">
        <v>284</v>
      </c>
      <c r="D38" s="27">
        <v>2000</v>
      </c>
      <c r="E38" s="27">
        <v>0</v>
      </c>
      <c r="F38" s="27">
        <f t="shared" si="0"/>
        <v>0</v>
      </c>
    </row>
    <row r="39" spans="1:6" s="26" customFormat="1">
      <c r="A39">
        <v>36</v>
      </c>
      <c r="B39" s="27" t="s">
        <v>258</v>
      </c>
      <c r="C39" s="27" t="s">
        <v>285</v>
      </c>
      <c r="D39" s="27">
        <v>250</v>
      </c>
      <c r="E39" s="27">
        <v>0</v>
      </c>
      <c r="F39" s="27">
        <f t="shared" si="0"/>
        <v>0</v>
      </c>
    </row>
    <row r="40" spans="1:6" s="26" customFormat="1">
      <c r="A40">
        <v>37</v>
      </c>
      <c r="B40" s="27" t="s">
        <v>286</v>
      </c>
      <c r="C40" s="27" t="s">
        <v>285</v>
      </c>
      <c r="D40" s="27">
        <v>250</v>
      </c>
      <c r="E40" s="27">
        <v>0</v>
      </c>
      <c r="F40" s="27">
        <f t="shared" si="0"/>
        <v>0</v>
      </c>
    </row>
    <row r="41" spans="1:6" s="26" customFormat="1" ht="25">
      <c r="A41">
        <v>38</v>
      </c>
      <c r="B41" s="27" t="s">
        <v>259</v>
      </c>
      <c r="C41" s="27" t="s">
        <v>287</v>
      </c>
      <c r="D41" s="27">
        <v>250</v>
      </c>
      <c r="E41" s="27">
        <v>0</v>
      </c>
      <c r="F41" s="27">
        <f t="shared" si="0"/>
        <v>0</v>
      </c>
    </row>
    <row r="42" spans="1:6" ht="25">
      <c r="A42">
        <v>39</v>
      </c>
      <c r="B42" s="27" t="s">
        <v>131</v>
      </c>
      <c r="C42" s="27" t="s">
        <v>4</v>
      </c>
      <c r="D42" s="27">
        <v>2000</v>
      </c>
      <c r="E42" s="27">
        <v>0</v>
      </c>
      <c r="F42" s="27">
        <f t="shared" si="0"/>
        <v>0</v>
      </c>
    </row>
    <row r="43" spans="1:6" ht="25">
      <c r="A43">
        <v>40</v>
      </c>
      <c r="B43" s="27" t="s">
        <v>132</v>
      </c>
      <c r="C43" s="27" t="s">
        <v>4</v>
      </c>
      <c r="D43" s="27">
        <v>800</v>
      </c>
      <c r="E43" s="27">
        <v>0</v>
      </c>
      <c r="F43" s="27">
        <f t="shared" si="0"/>
        <v>0</v>
      </c>
    </row>
    <row r="44" spans="1:6">
      <c r="A44">
        <v>41</v>
      </c>
      <c r="B44" s="27" t="s">
        <v>133</v>
      </c>
      <c r="C44" s="27" t="s">
        <v>4</v>
      </c>
      <c r="D44" s="27">
        <v>250</v>
      </c>
      <c r="E44" s="27">
        <v>0</v>
      </c>
      <c r="F44" s="27">
        <f t="shared" si="0"/>
        <v>0</v>
      </c>
    </row>
    <row r="45" spans="1:6" ht="25">
      <c r="A45">
        <v>42</v>
      </c>
      <c r="B45" s="27" t="s">
        <v>134</v>
      </c>
      <c r="C45" s="27" t="s">
        <v>4</v>
      </c>
      <c r="D45" s="27">
        <v>100</v>
      </c>
      <c r="E45" s="27">
        <v>0</v>
      </c>
      <c r="F45" s="27">
        <f t="shared" si="0"/>
        <v>0</v>
      </c>
    </row>
    <row r="46" spans="1:6" ht="25">
      <c r="A46">
        <v>43</v>
      </c>
      <c r="B46" s="27" t="s">
        <v>135</v>
      </c>
      <c r="C46" s="27" t="s">
        <v>4</v>
      </c>
      <c r="D46" s="27">
        <v>350</v>
      </c>
      <c r="E46" s="27">
        <v>0</v>
      </c>
      <c r="F46" s="27">
        <f t="shared" si="0"/>
        <v>0</v>
      </c>
    </row>
    <row r="47" spans="1:6" s="26" customFormat="1" ht="25">
      <c r="A47">
        <v>44</v>
      </c>
      <c r="B47" s="27" t="s">
        <v>136</v>
      </c>
      <c r="C47" s="27" t="s">
        <v>4</v>
      </c>
      <c r="D47" s="27">
        <v>150</v>
      </c>
      <c r="E47" s="27">
        <v>0</v>
      </c>
      <c r="F47" s="27">
        <f t="shared" si="0"/>
        <v>0</v>
      </c>
    </row>
    <row r="48" spans="1:6" ht="25">
      <c r="A48">
        <v>45</v>
      </c>
      <c r="B48" s="27" t="s">
        <v>137</v>
      </c>
      <c r="C48" s="27" t="s">
        <v>4</v>
      </c>
      <c r="D48" s="27">
        <v>5500</v>
      </c>
      <c r="E48" s="27">
        <v>0</v>
      </c>
      <c r="F48" s="27">
        <f t="shared" si="0"/>
        <v>0</v>
      </c>
    </row>
    <row r="49" spans="1:7">
      <c r="A49">
        <v>46</v>
      </c>
      <c r="B49" s="27" t="s">
        <v>138</v>
      </c>
      <c r="C49" s="27" t="s">
        <v>4</v>
      </c>
      <c r="D49" s="27">
        <v>1500</v>
      </c>
      <c r="E49" s="27">
        <v>0</v>
      </c>
      <c r="F49" s="27">
        <f t="shared" si="0"/>
        <v>0</v>
      </c>
    </row>
    <row r="50" spans="1:7">
      <c r="A50">
        <v>47</v>
      </c>
      <c r="B50" s="27" t="s">
        <v>139</v>
      </c>
      <c r="C50" s="27" t="s">
        <v>4</v>
      </c>
      <c r="D50" s="27">
        <v>1500</v>
      </c>
      <c r="E50" s="27">
        <v>0</v>
      </c>
      <c r="F50" s="27">
        <f t="shared" si="0"/>
        <v>0</v>
      </c>
    </row>
    <row r="51" spans="1:7" ht="25">
      <c r="A51">
        <v>48</v>
      </c>
      <c r="B51" s="38" t="s">
        <v>140</v>
      </c>
      <c r="C51" s="38" t="s">
        <v>4</v>
      </c>
      <c r="D51" s="38">
        <v>150</v>
      </c>
      <c r="E51" s="27">
        <v>0</v>
      </c>
      <c r="F51" s="38">
        <f t="shared" si="0"/>
        <v>0</v>
      </c>
    </row>
    <row r="52" spans="1:7">
      <c r="A52">
        <v>49</v>
      </c>
      <c r="B52" s="37" t="s">
        <v>246</v>
      </c>
      <c r="C52" s="37" t="s">
        <v>63</v>
      </c>
      <c r="D52" s="37">
        <v>250</v>
      </c>
      <c r="E52" s="27">
        <v>0</v>
      </c>
      <c r="F52" s="37">
        <f>(D52*E52)/2</f>
        <v>0</v>
      </c>
    </row>
    <row r="53" spans="1:7" ht="25">
      <c r="A53">
        <v>50</v>
      </c>
      <c r="B53" s="37" t="s">
        <v>288</v>
      </c>
      <c r="C53" s="37" t="s">
        <v>63</v>
      </c>
      <c r="D53" s="37">
        <v>200</v>
      </c>
      <c r="E53" s="27">
        <v>0</v>
      </c>
      <c r="F53" s="37">
        <f t="shared" ref="F53:F55" si="1">(D53*E53)/2</f>
        <v>0</v>
      </c>
    </row>
    <row r="54" spans="1:7" ht="25">
      <c r="A54">
        <v>51</v>
      </c>
      <c r="B54" s="37" t="s">
        <v>247</v>
      </c>
      <c r="C54" s="37" t="s">
        <v>95</v>
      </c>
      <c r="D54" s="37">
        <v>1500</v>
      </c>
      <c r="E54" s="27">
        <v>0</v>
      </c>
      <c r="F54" s="37">
        <f t="shared" si="1"/>
        <v>0</v>
      </c>
    </row>
    <row r="55" spans="1:7">
      <c r="A55">
        <v>52</v>
      </c>
      <c r="B55" s="37" t="s">
        <v>289</v>
      </c>
      <c r="C55" s="37" t="s">
        <v>63</v>
      </c>
      <c r="D55" s="37">
        <v>60</v>
      </c>
      <c r="E55" s="27">
        <v>0</v>
      </c>
      <c r="F55" s="37">
        <f t="shared" si="1"/>
        <v>0</v>
      </c>
    </row>
    <row r="56" spans="1:7">
      <c r="B56" s="22"/>
      <c r="C56" s="22"/>
      <c r="D56" s="22"/>
      <c r="E56" s="22" t="s">
        <v>233</v>
      </c>
      <c r="F56" s="36">
        <f>SUM(F4:F52)</f>
        <v>0</v>
      </c>
      <c r="G56">
        <f>F56*1.05</f>
        <v>0</v>
      </c>
    </row>
    <row r="58" spans="1:7">
      <c r="A58" s="46" t="s">
        <v>205</v>
      </c>
      <c r="B58" s="46"/>
      <c r="C58" s="46"/>
      <c r="D58" s="46"/>
      <c r="E58" s="46"/>
      <c r="F58" s="46"/>
    </row>
    <row r="59" spans="1:7">
      <c r="A59" s="46"/>
      <c r="B59" s="46"/>
      <c r="C59" s="46"/>
      <c r="D59" s="46"/>
      <c r="E59" s="46"/>
      <c r="F59" s="46"/>
    </row>
    <row r="60" spans="1:7">
      <c r="A60" s="46"/>
      <c r="B60" s="46"/>
      <c r="C60" s="46"/>
      <c r="D60" s="46"/>
      <c r="E60" s="46"/>
      <c r="F60" s="46"/>
    </row>
    <row r="61" spans="1:7">
      <c r="A61" s="46"/>
      <c r="B61" s="46"/>
      <c r="C61" s="46"/>
      <c r="D61" s="46"/>
      <c r="E61" s="46"/>
      <c r="F61" s="46"/>
    </row>
  </sheetData>
  <mergeCells count="2">
    <mergeCell ref="A2:F2"/>
    <mergeCell ref="A58:F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2"/>
  <sheetViews>
    <sheetView workbookViewId="0">
      <selection activeCell="A2" sqref="A2:F2"/>
    </sheetView>
  </sheetViews>
  <sheetFormatPr defaultRowHeight="14.5"/>
  <cols>
    <col min="2" max="2" width="17.54296875" customWidth="1"/>
    <col min="6" max="6" width="16.81640625" customWidth="1"/>
  </cols>
  <sheetData>
    <row r="2" spans="1:7">
      <c r="A2" s="48" t="s">
        <v>329</v>
      </c>
      <c r="B2" s="48"/>
      <c r="C2" s="48"/>
      <c r="D2" s="48"/>
      <c r="E2" s="48"/>
      <c r="F2" s="48"/>
    </row>
    <row r="3" spans="1:7" ht="39">
      <c r="A3" s="2" t="s">
        <v>0</v>
      </c>
      <c r="B3" s="3" t="s">
        <v>1</v>
      </c>
      <c r="C3" s="2" t="s">
        <v>2</v>
      </c>
      <c r="D3" s="2" t="s">
        <v>231</v>
      </c>
      <c r="E3" s="3" t="s">
        <v>71</v>
      </c>
      <c r="F3" s="3" t="s">
        <v>232</v>
      </c>
    </row>
    <row r="4" spans="1:7" ht="37.5">
      <c r="A4">
        <v>1</v>
      </c>
      <c r="B4" s="4" t="s">
        <v>144</v>
      </c>
      <c r="C4" s="4" t="s">
        <v>141</v>
      </c>
      <c r="D4" s="4">
        <v>100</v>
      </c>
      <c r="E4" s="4">
        <v>0</v>
      </c>
      <c r="F4" s="4">
        <f>D4*E4</f>
        <v>0</v>
      </c>
    </row>
    <row r="5" spans="1:7" ht="50">
      <c r="A5">
        <v>2</v>
      </c>
      <c r="B5" s="4" t="s">
        <v>145</v>
      </c>
      <c r="C5" s="4" t="s">
        <v>141</v>
      </c>
      <c r="D5" s="4">
        <v>100</v>
      </c>
      <c r="E5" s="4">
        <v>0</v>
      </c>
      <c r="F5" s="4">
        <f t="shared" ref="F5:F15" si="0">D5*E5</f>
        <v>0</v>
      </c>
    </row>
    <row r="6" spans="1:7" ht="25">
      <c r="A6">
        <v>4</v>
      </c>
      <c r="B6" s="4" t="s">
        <v>146</v>
      </c>
      <c r="C6" s="4" t="s">
        <v>141</v>
      </c>
      <c r="D6" s="4">
        <v>200</v>
      </c>
      <c r="E6" s="4">
        <v>0</v>
      </c>
      <c r="F6" s="4">
        <f t="shared" si="0"/>
        <v>0</v>
      </c>
    </row>
    <row r="7" spans="1:7" ht="25">
      <c r="A7">
        <v>5</v>
      </c>
      <c r="B7" s="4" t="s">
        <v>204</v>
      </c>
      <c r="C7" s="4" t="s">
        <v>141</v>
      </c>
      <c r="D7" s="4">
        <v>100</v>
      </c>
      <c r="E7" s="4">
        <v>0</v>
      </c>
      <c r="F7" s="4">
        <f t="shared" si="0"/>
        <v>0</v>
      </c>
    </row>
    <row r="8" spans="1:7">
      <c r="A8">
        <v>6</v>
      </c>
      <c r="B8" s="4" t="s">
        <v>147</v>
      </c>
      <c r="C8" s="4" t="s">
        <v>141</v>
      </c>
      <c r="D8" s="4">
        <v>50</v>
      </c>
      <c r="E8" s="4">
        <v>0</v>
      </c>
      <c r="F8" s="4">
        <f t="shared" si="0"/>
        <v>0</v>
      </c>
    </row>
    <row r="9" spans="1:7" ht="37.5">
      <c r="A9">
        <v>8</v>
      </c>
      <c r="B9" s="4" t="s">
        <v>148</v>
      </c>
      <c r="C9" s="4" t="s">
        <v>141</v>
      </c>
      <c r="D9" s="4">
        <v>50</v>
      </c>
      <c r="E9" s="4">
        <v>0</v>
      </c>
      <c r="F9" s="4">
        <f t="shared" si="0"/>
        <v>0</v>
      </c>
    </row>
    <row r="10" spans="1:7" ht="37.5">
      <c r="A10">
        <v>9</v>
      </c>
      <c r="B10" s="4" t="s">
        <v>149</v>
      </c>
      <c r="C10" s="4" t="s">
        <v>141</v>
      </c>
      <c r="D10" s="4">
        <v>50</v>
      </c>
      <c r="E10" s="4">
        <v>0</v>
      </c>
      <c r="F10" s="4">
        <f t="shared" si="0"/>
        <v>0</v>
      </c>
    </row>
    <row r="11" spans="1:7" ht="37.5">
      <c r="A11">
        <v>10</v>
      </c>
      <c r="B11" s="4" t="s">
        <v>150</v>
      </c>
      <c r="C11" s="4" t="s">
        <v>141</v>
      </c>
      <c r="D11" s="4">
        <v>50</v>
      </c>
      <c r="E11" s="4">
        <v>0</v>
      </c>
      <c r="F11" s="4">
        <f t="shared" si="0"/>
        <v>0</v>
      </c>
    </row>
    <row r="12" spans="1:7" ht="25">
      <c r="A12">
        <v>12</v>
      </c>
      <c r="B12" s="4" t="s">
        <v>151</v>
      </c>
      <c r="C12" s="4" t="s">
        <v>141</v>
      </c>
      <c r="D12" s="4">
        <v>150</v>
      </c>
      <c r="E12" s="4">
        <v>0</v>
      </c>
      <c r="F12" s="4">
        <f t="shared" si="0"/>
        <v>0</v>
      </c>
    </row>
    <row r="13" spans="1:7" ht="25">
      <c r="A13">
        <v>13</v>
      </c>
      <c r="B13" s="4" t="s">
        <v>152</v>
      </c>
      <c r="C13" s="4" t="s">
        <v>141</v>
      </c>
      <c r="D13" s="4">
        <v>150</v>
      </c>
      <c r="E13" s="4">
        <v>0</v>
      </c>
      <c r="F13" s="4">
        <f t="shared" si="0"/>
        <v>0</v>
      </c>
    </row>
    <row r="14" spans="1:7" ht="37.5">
      <c r="A14">
        <v>14</v>
      </c>
      <c r="B14" s="4" t="s">
        <v>153</v>
      </c>
      <c r="C14" s="4" t="s">
        <v>141</v>
      </c>
      <c r="D14" s="4">
        <v>150</v>
      </c>
      <c r="E14" s="4">
        <v>0</v>
      </c>
      <c r="F14" s="4">
        <f t="shared" si="0"/>
        <v>0</v>
      </c>
    </row>
    <row r="15" spans="1:7" ht="37.5">
      <c r="A15">
        <v>15</v>
      </c>
      <c r="B15" s="4" t="s">
        <v>260</v>
      </c>
      <c r="C15" s="4" t="s">
        <v>97</v>
      </c>
      <c r="D15" s="4">
        <v>150</v>
      </c>
      <c r="E15" s="4">
        <v>0</v>
      </c>
      <c r="F15" s="4">
        <f t="shared" si="0"/>
        <v>0</v>
      </c>
    </row>
    <row r="16" spans="1:7">
      <c r="B16" s="22"/>
      <c r="C16" s="22"/>
      <c r="D16" s="22"/>
      <c r="E16" s="22" t="s">
        <v>233</v>
      </c>
      <c r="F16" s="23">
        <f>SUM(F4:F15)</f>
        <v>0</v>
      </c>
      <c r="G16">
        <f>F16*1.05</f>
        <v>0</v>
      </c>
    </row>
    <row r="17" spans="1:6">
      <c r="B17" s="21"/>
    </row>
    <row r="18" spans="1:6">
      <c r="A18" s="46" t="s">
        <v>205</v>
      </c>
      <c r="B18" s="46"/>
      <c r="C18" s="46"/>
      <c r="D18" s="46"/>
      <c r="E18" s="46"/>
      <c r="F18" s="46"/>
    </row>
    <row r="19" spans="1:6">
      <c r="A19" s="46"/>
      <c r="B19" s="46"/>
      <c r="C19" s="46"/>
      <c r="D19" s="46"/>
      <c r="E19" s="46"/>
      <c r="F19" s="46"/>
    </row>
    <row r="20" spans="1:6">
      <c r="A20" s="46"/>
      <c r="B20" s="46"/>
      <c r="C20" s="46"/>
      <c r="D20" s="46"/>
      <c r="E20" s="46"/>
      <c r="F20" s="46"/>
    </row>
    <row r="21" spans="1:6">
      <c r="A21" s="46"/>
      <c r="B21" s="46"/>
      <c r="C21" s="46"/>
      <c r="D21" s="46"/>
      <c r="E21" s="46"/>
      <c r="F21" s="46"/>
    </row>
    <row r="22" spans="1:6">
      <c r="B22" s="21"/>
    </row>
  </sheetData>
  <mergeCells count="2">
    <mergeCell ref="A2:F2"/>
    <mergeCell ref="A18:F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83"/>
  <sheetViews>
    <sheetView workbookViewId="0">
      <selection sqref="A1:G1"/>
    </sheetView>
  </sheetViews>
  <sheetFormatPr defaultRowHeight="14.5"/>
  <cols>
    <col min="2" max="2" width="20.81640625" customWidth="1"/>
    <col min="5" max="5" width="0" hidden="1" customWidth="1"/>
    <col min="6" max="6" width="11.54296875" bestFit="1" customWidth="1"/>
    <col min="7" max="7" width="17.08984375" customWidth="1"/>
  </cols>
  <sheetData>
    <row r="1" spans="1:9">
      <c r="A1" s="48" t="s">
        <v>330</v>
      </c>
      <c r="B1" s="48"/>
      <c r="C1" s="48"/>
      <c r="D1" s="48"/>
      <c r="E1" s="48"/>
      <c r="F1" s="48"/>
      <c r="G1" s="48"/>
    </row>
    <row r="2" spans="1:9" ht="39">
      <c r="A2" s="2" t="s">
        <v>0</v>
      </c>
      <c r="B2" s="3" t="s">
        <v>1</v>
      </c>
      <c r="C2" s="2" t="s">
        <v>2</v>
      </c>
      <c r="D2" s="2" t="s">
        <v>231</v>
      </c>
      <c r="E2" s="3" t="s">
        <v>71</v>
      </c>
      <c r="F2" s="3" t="s">
        <v>71</v>
      </c>
      <c r="G2" s="3" t="s">
        <v>232</v>
      </c>
    </row>
    <row r="3" spans="1:9" s="26" customFormat="1">
      <c r="A3" s="28">
        <v>1</v>
      </c>
      <c r="B3" s="32" t="s">
        <v>154</v>
      </c>
      <c r="C3" s="32" t="s">
        <v>143</v>
      </c>
      <c r="D3" s="32">
        <v>500</v>
      </c>
      <c r="E3" s="32">
        <v>5.95</v>
      </c>
      <c r="F3" s="32">
        <v>0</v>
      </c>
      <c r="G3" s="32">
        <f>D3*F3</f>
        <v>0</v>
      </c>
    </row>
    <row r="4" spans="1:9" s="26" customFormat="1" ht="25">
      <c r="A4" s="28">
        <v>2</v>
      </c>
      <c r="B4" s="32" t="s">
        <v>155</v>
      </c>
      <c r="C4" s="32" t="s">
        <v>143</v>
      </c>
      <c r="D4" s="32">
        <v>150</v>
      </c>
      <c r="E4" s="32">
        <v>6.2</v>
      </c>
      <c r="F4" s="32">
        <v>0</v>
      </c>
      <c r="G4" s="32">
        <f t="shared" ref="G4:G67" si="0">D4*F4</f>
        <v>0</v>
      </c>
      <c r="H4" s="39"/>
      <c r="I4" s="39"/>
    </row>
    <row r="5" spans="1:9">
      <c r="A5" s="28">
        <v>3</v>
      </c>
      <c r="B5" s="32" t="s">
        <v>199</v>
      </c>
      <c r="C5" s="32" t="s">
        <v>63</v>
      </c>
      <c r="D5" s="32">
        <v>150</v>
      </c>
      <c r="E5" s="32">
        <v>17.649999999999999</v>
      </c>
      <c r="F5" s="32">
        <v>0</v>
      </c>
      <c r="G5" s="32">
        <f t="shared" si="0"/>
        <v>0</v>
      </c>
      <c r="H5" s="40"/>
      <c r="I5" s="40"/>
    </row>
    <row r="6" spans="1:9">
      <c r="A6" s="28">
        <v>4</v>
      </c>
      <c r="B6" s="32" t="s">
        <v>156</v>
      </c>
      <c r="C6" s="32" t="s">
        <v>96</v>
      </c>
      <c r="D6" s="32">
        <v>100</v>
      </c>
      <c r="E6" s="32">
        <v>15.15</v>
      </c>
      <c r="F6" s="32">
        <v>0</v>
      </c>
      <c r="G6" s="32">
        <f t="shared" si="0"/>
        <v>0</v>
      </c>
      <c r="H6" s="40"/>
      <c r="I6" s="40"/>
    </row>
    <row r="7" spans="1:9" ht="25">
      <c r="A7" s="28">
        <v>5</v>
      </c>
      <c r="B7" s="32" t="s">
        <v>157</v>
      </c>
      <c r="C7" s="32" t="s">
        <v>95</v>
      </c>
      <c r="D7" s="32">
        <v>120</v>
      </c>
      <c r="E7" s="32">
        <v>8.5500000000000007</v>
      </c>
      <c r="F7" s="32">
        <v>0</v>
      </c>
      <c r="G7" s="32">
        <f t="shared" si="0"/>
        <v>0</v>
      </c>
      <c r="H7" s="40"/>
      <c r="I7" s="40"/>
    </row>
    <row r="8" spans="1:9" ht="25">
      <c r="A8" s="28">
        <v>6</v>
      </c>
      <c r="B8" s="32" t="s">
        <v>262</v>
      </c>
      <c r="C8" s="32" t="s">
        <v>95</v>
      </c>
      <c r="D8" s="32">
        <v>150</v>
      </c>
      <c r="E8" s="32">
        <v>21.5</v>
      </c>
      <c r="F8" s="32">
        <v>0</v>
      </c>
      <c r="G8" s="32">
        <f t="shared" si="0"/>
        <v>0</v>
      </c>
      <c r="H8" s="40"/>
      <c r="I8" s="40"/>
    </row>
    <row r="9" spans="1:9">
      <c r="A9" s="28">
        <v>7</v>
      </c>
      <c r="B9" s="32" t="s">
        <v>158</v>
      </c>
      <c r="C9" s="32" t="s">
        <v>63</v>
      </c>
      <c r="D9" s="32">
        <v>950</v>
      </c>
      <c r="E9" s="32">
        <v>8.5</v>
      </c>
      <c r="F9" s="32">
        <v>0</v>
      </c>
      <c r="G9" s="32">
        <f t="shared" si="0"/>
        <v>0</v>
      </c>
      <c r="H9" s="40"/>
      <c r="I9" s="40"/>
    </row>
    <row r="10" spans="1:9" ht="25">
      <c r="A10" s="28">
        <v>8</v>
      </c>
      <c r="B10" s="32" t="s">
        <v>263</v>
      </c>
      <c r="C10" s="32" t="s">
        <v>95</v>
      </c>
      <c r="D10" s="32">
        <v>150</v>
      </c>
      <c r="E10" s="32">
        <v>24.6</v>
      </c>
      <c r="F10" s="32">
        <v>0</v>
      </c>
      <c r="G10" s="32">
        <f t="shared" si="0"/>
        <v>0</v>
      </c>
      <c r="H10" s="40"/>
      <c r="I10" s="40"/>
    </row>
    <row r="11" spans="1:9" s="26" customFormat="1">
      <c r="A11" s="28">
        <v>9</v>
      </c>
      <c r="B11" s="32" t="s">
        <v>159</v>
      </c>
      <c r="C11" s="32" t="s">
        <v>95</v>
      </c>
      <c r="D11" s="32">
        <v>750</v>
      </c>
      <c r="E11" s="32">
        <v>3</v>
      </c>
      <c r="F11" s="32">
        <v>0</v>
      </c>
      <c r="G11" s="32">
        <f t="shared" si="0"/>
        <v>0</v>
      </c>
    </row>
    <row r="12" spans="1:9">
      <c r="A12" s="28">
        <v>10</v>
      </c>
      <c r="B12" s="32" t="s">
        <v>160</v>
      </c>
      <c r="C12" s="32" t="s">
        <v>63</v>
      </c>
      <c r="D12" s="32">
        <v>1200</v>
      </c>
      <c r="E12" s="32">
        <v>3.2</v>
      </c>
      <c r="F12" s="32">
        <v>0</v>
      </c>
      <c r="G12" s="32">
        <f t="shared" si="0"/>
        <v>0</v>
      </c>
    </row>
    <row r="13" spans="1:9">
      <c r="A13" s="28">
        <v>11</v>
      </c>
      <c r="B13" s="32" t="s">
        <v>161</v>
      </c>
      <c r="C13" s="32" t="s">
        <v>63</v>
      </c>
      <c r="D13" s="32">
        <v>150</v>
      </c>
      <c r="E13" s="32">
        <v>12.5</v>
      </c>
      <c r="F13" s="32">
        <v>0</v>
      </c>
      <c r="G13" s="32">
        <f t="shared" si="0"/>
        <v>0</v>
      </c>
    </row>
    <row r="14" spans="1:9" s="26" customFormat="1" ht="25">
      <c r="A14" s="28">
        <v>12</v>
      </c>
      <c r="B14" s="32" t="s">
        <v>264</v>
      </c>
      <c r="C14" s="32" t="s">
        <v>95</v>
      </c>
      <c r="D14" s="32">
        <v>9000</v>
      </c>
      <c r="E14" s="32">
        <v>0.1</v>
      </c>
      <c r="F14" s="32">
        <v>0</v>
      </c>
      <c r="G14" s="32">
        <f t="shared" si="0"/>
        <v>0</v>
      </c>
    </row>
    <row r="15" spans="1:9">
      <c r="A15" s="28">
        <v>13</v>
      </c>
      <c r="B15" s="32" t="s">
        <v>162</v>
      </c>
      <c r="C15" s="32" t="s">
        <v>63</v>
      </c>
      <c r="D15" s="32">
        <v>40</v>
      </c>
      <c r="E15" s="32">
        <v>11.2</v>
      </c>
      <c r="F15" s="32">
        <v>0</v>
      </c>
      <c r="G15" s="32">
        <f t="shared" si="0"/>
        <v>0</v>
      </c>
    </row>
    <row r="16" spans="1:9">
      <c r="A16" s="28">
        <v>14</v>
      </c>
      <c r="B16" s="32" t="s">
        <v>163</v>
      </c>
      <c r="C16" s="32" t="s">
        <v>63</v>
      </c>
      <c r="D16" s="32">
        <v>10</v>
      </c>
      <c r="E16" s="32">
        <v>20.25</v>
      </c>
      <c r="F16" s="32">
        <v>0</v>
      </c>
      <c r="G16" s="32">
        <f t="shared" si="0"/>
        <v>0</v>
      </c>
    </row>
    <row r="17" spans="1:7">
      <c r="A17" s="28">
        <v>15</v>
      </c>
      <c r="B17" s="32" t="s">
        <v>164</v>
      </c>
      <c r="C17" s="32" t="s">
        <v>63</v>
      </c>
      <c r="D17" s="32">
        <v>120</v>
      </c>
      <c r="E17" s="32">
        <v>26.5</v>
      </c>
      <c r="F17" s="32">
        <v>0</v>
      </c>
      <c r="G17" s="32">
        <f t="shared" si="0"/>
        <v>0</v>
      </c>
    </row>
    <row r="18" spans="1:7">
      <c r="A18" s="28">
        <v>16</v>
      </c>
      <c r="B18" s="32" t="s">
        <v>165</v>
      </c>
      <c r="C18" s="32" t="s">
        <v>63</v>
      </c>
      <c r="D18" s="32">
        <v>500</v>
      </c>
      <c r="E18" s="32">
        <v>12</v>
      </c>
      <c r="F18" s="32">
        <v>0</v>
      </c>
      <c r="G18" s="32">
        <f t="shared" si="0"/>
        <v>0</v>
      </c>
    </row>
    <row r="19" spans="1:7">
      <c r="A19" s="28">
        <v>17</v>
      </c>
      <c r="B19" s="32" t="s">
        <v>166</v>
      </c>
      <c r="C19" s="32" t="s">
        <v>95</v>
      </c>
      <c r="D19" s="32">
        <v>1500</v>
      </c>
      <c r="E19" s="32">
        <v>0.55000000000000004</v>
      </c>
      <c r="F19" s="32">
        <v>0</v>
      </c>
      <c r="G19" s="32">
        <f t="shared" si="0"/>
        <v>0</v>
      </c>
    </row>
    <row r="20" spans="1:7" s="26" customFormat="1">
      <c r="A20" s="28">
        <v>18</v>
      </c>
      <c r="B20" s="32" t="s">
        <v>167</v>
      </c>
      <c r="C20" s="32" t="s">
        <v>63</v>
      </c>
      <c r="D20" s="32">
        <v>250</v>
      </c>
      <c r="E20" s="32">
        <v>11</v>
      </c>
      <c r="F20" s="32">
        <v>0</v>
      </c>
      <c r="G20" s="32">
        <f t="shared" si="0"/>
        <v>0</v>
      </c>
    </row>
    <row r="21" spans="1:7" s="26" customFormat="1" ht="25">
      <c r="A21" s="28">
        <v>19</v>
      </c>
      <c r="B21" s="32" t="s">
        <v>265</v>
      </c>
      <c r="C21" s="32" t="s">
        <v>63</v>
      </c>
      <c r="D21" s="32">
        <v>250</v>
      </c>
      <c r="E21" s="32">
        <v>13.2</v>
      </c>
      <c r="F21" s="32">
        <v>0</v>
      </c>
      <c r="G21" s="32">
        <f t="shared" si="0"/>
        <v>0</v>
      </c>
    </row>
    <row r="22" spans="1:7">
      <c r="A22" s="28">
        <v>20</v>
      </c>
      <c r="B22" s="32" t="s">
        <v>168</v>
      </c>
      <c r="C22" s="32" t="s">
        <v>63</v>
      </c>
      <c r="D22" s="32">
        <v>250</v>
      </c>
      <c r="E22" s="32">
        <v>13.2</v>
      </c>
      <c r="F22" s="32">
        <v>0</v>
      </c>
      <c r="G22" s="32">
        <f t="shared" si="0"/>
        <v>0</v>
      </c>
    </row>
    <row r="23" spans="1:7">
      <c r="A23" s="28">
        <v>21</v>
      </c>
      <c r="B23" s="32" t="s">
        <v>169</v>
      </c>
      <c r="C23" s="32" t="s">
        <v>63</v>
      </c>
      <c r="D23" s="32">
        <v>250</v>
      </c>
      <c r="E23" s="32">
        <v>4.4000000000000004</v>
      </c>
      <c r="F23" s="32">
        <v>0</v>
      </c>
      <c r="G23" s="32">
        <f t="shared" si="0"/>
        <v>0</v>
      </c>
    </row>
    <row r="24" spans="1:7" ht="25">
      <c r="A24" s="28">
        <v>22</v>
      </c>
      <c r="B24" s="32" t="s">
        <v>170</v>
      </c>
      <c r="C24" s="32" t="s">
        <v>95</v>
      </c>
      <c r="D24" s="32">
        <v>50</v>
      </c>
      <c r="E24" s="32">
        <v>3</v>
      </c>
      <c r="F24" s="32">
        <v>0</v>
      </c>
      <c r="G24" s="32">
        <f t="shared" si="0"/>
        <v>0</v>
      </c>
    </row>
    <row r="25" spans="1:7">
      <c r="A25" s="28">
        <v>23</v>
      </c>
      <c r="B25" s="32" t="s">
        <v>266</v>
      </c>
      <c r="C25" s="32" t="s">
        <v>95</v>
      </c>
      <c r="D25" s="32">
        <v>100</v>
      </c>
      <c r="E25" s="32">
        <v>10.8</v>
      </c>
      <c r="F25" s="32">
        <v>0</v>
      </c>
      <c r="G25" s="32">
        <f t="shared" si="0"/>
        <v>0</v>
      </c>
    </row>
    <row r="26" spans="1:7" ht="25">
      <c r="A26" s="28">
        <v>24</v>
      </c>
      <c r="B26" s="32" t="s">
        <v>171</v>
      </c>
      <c r="C26" s="32" t="s">
        <v>95</v>
      </c>
      <c r="D26" s="32">
        <v>250</v>
      </c>
      <c r="E26" s="32">
        <v>30.8</v>
      </c>
      <c r="F26" s="32">
        <v>0</v>
      </c>
      <c r="G26" s="32">
        <f t="shared" si="0"/>
        <v>0</v>
      </c>
    </row>
    <row r="27" spans="1:7">
      <c r="A27" s="28">
        <v>25</v>
      </c>
      <c r="B27" s="32" t="s">
        <v>172</v>
      </c>
      <c r="C27" s="32" t="s">
        <v>63</v>
      </c>
      <c r="D27" s="32">
        <v>450</v>
      </c>
      <c r="E27" s="32">
        <v>3.3</v>
      </c>
      <c r="F27" s="32">
        <v>0</v>
      </c>
      <c r="G27" s="32">
        <f t="shared" si="0"/>
        <v>0</v>
      </c>
    </row>
    <row r="28" spans="1:7">
      <c r="A28" s="28">
        <v>26</v>
      </c>
      <c r="B28" s="32" t="s">
        <v>173</v>
      </c>
      <c r="C28" s="32" t="s">
        <v>63</v>
      </c>
      <c r="D28" s="32">
        <v>150</v>
      </c>
      <c r="E28" s="32">
        <v>9.9499999999999993</v>
      </c>
      <c r="F28" s="32">
        <v>0</v>
      </c>
      <c r="G28" s="32">
        <f t="shared" si="0"/>
        <v>0</v>
      </c>
    </row>
    <row r="29" spans="1:7">
      <c r="A29" s="28">
        <v>27</v>
      </c>
      <c r="B29" s="32" t="s">
        <v>174</v>
      </c>
      <c r="C29" s="32" t="s">
        <v>63</v>
      </c>
      <c r="D29" s="32">
        <v>100</v>
      </c>
      <c r="E29" s="32">
        <v>3</v>
      </c>
      <c r="F29" s="32">
        <v>0</v>
      </c>
      <c r="G29" s="32">
        <f t="shared" si="0"/>
        <v>0</v>
      </c>
    </row>
    <row r="30" spans="1:7">
      <c r="A30" s="28">
        <v>28</v>
      </c>
      <c r="B30" s="32" t="s">
        <v>175</v>
      </c>
      <c r="C30" s="32" t="s">
        <v>63</v>
      </c>
      <c r="D30" s="32">
        <v>250</v>
      </c>
      <c r="E30" s="32">
        <v>3.3</v>
      </c>
      <c r="F30" s="32">
        <v>0</v>
      </c>
      <c r="G30" s="32">
        <f t="shared" si="0"/>
        <v>0</v>
      </c>
    </row>
    <row r="31" spans="1:7">
      <c r="A31" s="28">
        <v>29</v>
      </c>
      <c r="B31" s="32" t="s">
        <v>176</v>
      </c>
      <c r="C31" s="32" t="s">
        <v>95</v>
      </c>
      <c r="D31" s="32">
        <v>100</v>
      </c>
      <c r="E31" s="32">
        <v>15.5</v>
      </c>
      <c r="F31" s="32">
        <v>0</v>
      </c>
      <c r="G31" s="32">
        <f t="shared" si="0"/>
        <v>0</v>
      </c>
    </row>
    <row r="32" spans="1:7" ht="25">
      <c r="A32" s="28">
        <v>30</v>
      </c>
      <c r="B32" s="32" t="s">
        <v>177</v>
      </c>
      <c r="C32" s="32" t="s">
        <v>299</v>
      </c>
      <c r="D32" s="32">
        <v>120</v>
      </c>
      <c r="E32" s="32">
        <v>6.9</v>
      </c>
      <c r="F32" s="32">
        <v>0</v>
      </c>
      <c r="G32" s="32">
        <f t="shared" si="0"/>
        <v>0</v>
      </c>
    </row>
    <row r="33" spans="1:7" ht="25">
      <c r="A33" s="28">
        <v>31</v>
      </c>
      <c r="B33" s="32" t="s">
        <v>178</v>
      </c>
      <c r="C33" s="32" t="s">
        <v>95</v>
      </c>
      <c r="D33" s="32">
        <v>200</v>
      </c>
      <c r="E33" s="32">
        <v>65</v>
      </c>
      <c r="F33" s="32">
        <v>0</v>
      </c>
      <c r="G33" s="32">
        <f t="shared" si="0"/>
        <v>0</v>
      </c>
    </row>
    <row r="34" spans="1:7" ht="25">
      <c r="A34" s="28">
        <v>32</v>
      </c>
      <c r="B34" s="32" t="s">
        <v>179</v>
      </c>
      <c r="C34" s="32" t="s">
        <v>95</v>
      </c>
      <c r="D34" s="32">
        <v>100</v>
      </c>
      <c r="E34" s="32">
        <v>14.1</v>
      </c>
      <c r="F34" s="32">
        <v>0</v>
      </c>
      <c r="G34" s="32">
        <f t="shared" si="0"/>
        <v>0</v>
      </c>
    </row>
    <row r="35" spans="1:7" ht="37.5">
      <c r="A35" s="28">
        <v>33</v>
      </c>
      <c r="B35" s="32" t="s">
        <v>180</v>
      </c>
      <c r="C35" s="32" t="s">
        <v>95</v>
      </c>
      <c r="D35" s="32">
        <v>20</v>
      </c>
      <c r="E35" s="32">
        <v>17.8</v>
      </c>
      <c r="F35" s="32">
        <v>0</v>
      </c>
      <c r="G35" s="32">
        <f t="shared" si="0"/>
        <v>0</v>
      </c>
    </row>
    <row r="36" spans="1:7" ht="25">
      <c r="A36" s="28">
        <v>34</v>
      </c>
      <c r="B36" s="32" t="s">
        <v>181</v>
      </c>
      <c r="C36" s="32" t="s">
        <v>95</v>
      </c>
      <c r="D36" s="32">
        <v>175</v>
      </c>
      <c r="E36" s="32">
        <v>3.2</v>
      </c>
      <c r="F36" s="32">
        <v>0</v>
      </c>
      <c r="G36" s="32">
        <f t="shared" si="0"/>
        <v>0</v>
      </c>
    </row>
    <row r="37" spans="1:7" s="26" customFormat="1" ht="25">
      <c r="A37" s="28">
        <v>35</v>
      </c>
      <c r="B37" s="32" t="s">
        <v>182</v>
      </c>
      <c r="C37" s="32" t="s">
        <v>63</v>
      </c>
      <c r="D37" s="32">
        <v>30</v>
      </c>
      <c r="E37" s="32">
        <v>16.2</v>
      </c>
      <c r="F37" s="32">
        <v>0</v>
      </c>
      <c r="G37" s="32">
        <f t="shared" si="0"/>
        <v>0</v>
      </c>
    </row>
    <row r="38" spans="1:7">
      <c r="A38" s="28">
        <v>36</v>
      </c>
      <c r="B38" s="32" t="s">
        <v>183</v>
      </c>
      <c r="C38" s="32" t="s">
        <v>95</v>
      </c>
      <c r="D38" s="32">
        <v>500</v>
      </c>
      <c r="E38" s="32">
        <v>40.5</v>
      </c>
      <c r="F38" s="32">
        <v>0</v>
      </c>
      <c r="G38" s="32">
        <f t="shared" si="0"/>
        <v>0</v>
      </c>
    </row>
    <row r="39" spans="1:7" ht="25">
      <c r="A39" s="28">
        <v>37</v>
      </c>
      <c r="B39" s="32" t="s">
        <v>200</v>
      </c>
      <c r="C39" s="32" t="s">
        <v>63</v>
      </c>
      <c r="D39" s="32">
        <v>350</v>
      </c>
      <c r="E39" s="32">
        <v>7.5</v>
      </c>
      <c r="F39" s="32">
        <v>0</v>
      </c>
      <c r="G39" s="32">
        <f t="shared" si="0"/>
        <v>0</v>
      </c>
    </row>
    <row r="40" spans="1:7" ht="25">
      <c r="A40" s="28">
        <v>38</v>
      </c>
      <c r="B40" s="32" t="s">
        <v>201</v>
      </c>
      <c r="C40" s="32" t="s">
        <v>63</v>
      </c>
      <c r="D40" s="32">
        <v>600</v>
      </c>
      <c r="E40" s="32">
        <v>7.9</v>
      </c>
      <c r="F40" s="32">
        <v>0</v>
      </c>
      <c r="G40" s="32">
        <f t="shared" si="0"/>
        <v>0</v>
      </c>
    </row>
    <row r="41" spans="1:7" ht="25">
      <c r="A41" s="28">
        <v>39</v>
      </c>
      <c r="B41" s="32" t="s">
        <v>202</v>
      </c>
      <c r="C41" s="32" t="s">
        <v>63</v>
      </c>
      <c r="D41" s="32">
        <v>1500</v>
      </c>
      <c r="E41" s="32">
        <v>7.5</v>
      </c>
      <c r="F41" s="32">
        <v>0</v>
      </c>
      <c r="G41" s="32">
        <f t="shared" si="0"/>
        <v>0</v>
      </c>
    </row>
    <row r="42" spans="1:7">
      <c r="A42" s="28">
        <v>40</v>
      </c>
      <c r="B42" s="32" t="s">
        <v>300</v>
      </c>
      <c r="C42" s="32" t="s">
        <v>63</v>
      </c>
      <c r="D42" s="32">
        <v>3500</v>
      </c>
      <c r="E42" s="32">
        <v>2.5</v>
      </c>
      <c r="F42" s="32">
        <v>0</v>
      </c>
      <c r="G42" s="32">
        <f t="shared" si="0"/>
        <v>0</v>
      </c>
    </row>
    <row r="43" spans="1:7">
      <c r="A43" s="28">
        <v>41</v>
      </c>
      <c r="B43" s="32" t="s">
        <v>184</v>
      </c>
      <c r="C43" s="32" t="s">
        <v>63</v>
      </c>
      <c r="D43" s="32">
        <v>75</v>
      </c>
      <c r="E43" s="32">
        <v>6.5</v>
      </c>
      <c r="F43" s="32">
        <v>0</v>
      </c>
      <c r="G43" s="32">
        <f t="shared" si="0"/>
        <v>0</v>
      </c>
    </row>
    <row r="44" spans="1:7" s="26" customFormat="1">
      <c r="A44" s="28">
        <v>42</v>
      </c>
      <c r="B44" s="32" t="s">
        <v>185</v>
      </c>
      <c r="C44" s="32" t="s">
        <v>63</v>
      </c>
      <c r="D44" s="32">
        <v>150</v>
      </c>
      <c r="E44" s="32">
        <v>14.1</v>
      </c>
      <c r="F44" s="32">
        <v>0</v>
      </c>
      <c r="G44" s="32">
        <f t="shared" si="0"/>
        <v>0</v>
      </c>
    </row>
    <row r="45" spans="1:7">
      <c r="A45" s="28">
        <v>43</v>
      </c>
      <c r="B45" s="32" t="s">
        <v>186</v>
      </c>
      <c r="C45" s="32" t="s">
        <v>203</v>
      </c>
      <c r="D45" s="32">
        <v>250</v>
      </c>
      <c r="E45" s="32">
        <v>6.2</v>
      </c>
      <c r="F45" s="32">
        <v>0</v>
      </c>
      <c r="G45" s="32">
        <f t="shared" si="0"/>
        <v>0</v>
      </c>
    </row>
    <row r="46" spans="1:7" s="26" customFormat="1" ht="25">
      <c r="A46" s="28">
        <v>44</v>
      </c>
      <c r="B46" s="32" t="s">
        <v>187</v>
      </c>
      <c r="C46" s="32" t="s">
        <v>95</v>
      </c>
      <c r="D46" s="32">
        <v>150</v>
      </c>
      <c r="E46" s="32">
        <v>16</v>
      </c>
      <c r="F46" s="32">
        <v>0</v>
      </c>
      <c r="G46" s="32">
        <f t="shared" si="0"/>
        <v>0</v>
      </c>
    </row>
    <row r="47" spans="1:7" ht="37.5">
      <c r="A47" s="28">
        <v>45</v>
      </c>
      <c r="B47" s="32" t="s">
        <v>188</v>
      </c>
      <c r="C47" s="32" t="s">
        <v>95</v>
      </c>
      <c r="D47" s="32">
        <v>250</v>
      </c>
      <c r="E47" s="32">
        <v>27.9</v>
      </c>
      <c r="F47" s="32">
        <v>0</v>
      </c>
      <c r="G47" s="32">
        <f t="shared" si="0"/>
        <v>0</v>
      </c>
    </row>
    <row r="48" spans="1:7" ht="37.5">
      <c r="A48" s="28">
        <v>46</v>
      </c>
      <c r="B48" s="32" t="s">
        <v>189</v>
      </c>
      <c r="C48" s="32" t="s">
        <v>95</v>
      </c>
      <c r="D48" s="32">
        <v>150</v>
      </c>
      <c r="E48" s="32">
        <v>32</v>
      </c>
      <c r="F48" s="32">
        <v>0</v>
      </c>
      <c r="G48" s="32">
        <f t="shared" si="0"/>
        <v>0</v>
      </c>
    </row>
    <row r="49" spans="1:7">
      <c r="A49" s="28">
        <v>47</v>
      </c>
      <c r="B49" s="32" t="s">
        <v>301</v>
      </c>
      <c r="C49" s="32" t="s">
        <v>96</v>
      </c>
      <c r="D49" s="32">
        <v>4000</v>
      </c>
      <c r="E49" s="32">
        <v>6.6</v>
      </c>
      <c r="F49" s="32">
        <v>0</v>
      </c>
      <c r="G49" s="32">
        <f t="shared" si="0"/>
        <v>0</v>
      </c>
    </row>
    <row r="50" spans="1:7">
      <c r="A50" s="28">
        <v>48</v>
      </c>
      <c r="B50" s="32" t="s">
        <v>190</v>
      </c>
      <c r="C50" s="32" t="s">
        <v>95</v>
      </c>
      <c r="D50" s="32">
        <v>1000</v>
      </c>
      <c r="E50" s="32">
        <v>2.5</v>
      </c>
      <c r="F50" s="32">
        <v>0</v>
      </c>
      <c r="G50" s="32">
        <f t="shared" si="0"/>
        <v>0</v>
      </c>
    </row>
    <row r="51" spans="1:7" ht="25">
      <c r="A51" s="28">
        <v>49</v>
      </c>
      <c r="B51" s="32" t="s">
        <v>191</v>
      </c>
      <c r="C51" s="32" t="s">
        <v>95</v>
      </c>
      <c r="D51" s="32">
        <v>400</v>
      </c>
      <c r="E51" s="32">
        <v>2.9</v>
      </c>
      <c r="F51" s="32">
        <v>0</v>
      </c>
      <c r="G51" s="32">
        <f t="shared" si="0"/>
        <v>0</v>
      </c>
    </row>
    <row r="52" spans="1:7" s="26" customFormat="1">
      <c r="A52" s="28">
        <v>50</v>
      </c>
      <c r="B52" s="32" t="s">
        <v>192</v>
      </c>
      <c r="C52" s="32" t="s">
        <v>95</v>
      </c>
      <c r="D52" s="32">
        <v>75</v>
      </c>
      <c r="E52" s="32">
        <v>45</v>
      </c>
      <c r="F52" s="32">
        <v>0</v>
      </c>
      <c r="G52" s="32">
        <f t="shared" si="0"/>
        <v>0</v>
      </c>
    </row>
    <row r="53" spans="1:7">
      <c r="A53" s="28">
        <v>51</v>
      </c>
      <c r="B53" s="32" t="s">
        <v>193</v>
      </c>
      <c r="C53" s="32" t="s">
        <v>63</v>
      </c>
      <c r="D53" s="32">
        <v>150</v>
      </c>
      <c r="E53" s="32">
        <v>6.2</v>
      </c>
      <c r="F53" s="32">
        <v>0</v>
      </c>
      <c r="G53" s="32">
        <f t="shared" si="0"/>
        <v>0</v>
      </c>
    </row>
    <row r="54" spans="1:7">
      <c r="A54" s="28">
        <v>52</v>
      </c>
      <c r="B54" s="32" t="s">
        <v>194</v>
      </c>
      <c r="C54" s="32" t="s">
        <v>63</v>
      </c>
      <c r="D54" s="32">
        <v>750</v>
      </c>
      <c r="E54" s="32">
        <v>6.6</v>
      </c>
      <c r="F54" s="32">
        <v>0</v>
      </c>
      <c r="G54" s="32">
        <f t="shared" si="0"/>
        <v>0</v>
      </c>
    </row>
    <row r="55" spans="1:7" ht="25">
      <c r="A55" s="28">
        <v>53</v>
      </c>
      <c r="B55" s="32" t="s">
        <v>195</v>
      </c>
      <c r="C55" s="32" t="s">
        <v>95</v>
      </c>
      <c r="D55" s="32">
        <v>500</v>
      </c>
      <c r="E55" s="32">
        <v>20.5</v>
      </c>
      <c r="F55" s="32">
        <v>0</v>
      </c>
      <c r="G55" s="32">
        <f t="shared" si="0"/>
        <v>0</v>
      </c>
    </row>
    <row r="56" spans="1:7">
      <c r="A56" s="28">
        <v>54</v>
      </c>
      <c r="B56" s="32" t="s">
        <v>302</v>
      </c>
      <c r="C56" s="32" t="s">
        <v>63</v>
      </c>
      <c r="D56" s="32">
        <v>2000</v>
      </c>
      <c r="E56" s="32">
        <v>2.5</v>
      </c>
      <c r="F56" s="32">
        <v>0</v>
      </c>
      <c r="G56" s="32">
        <f t="shared" si="0"/>
        <v>0</v>
      </c>
    </row>
    <row r="57" spans="1:7" ht="25">
      <c r="A57" s="28">
        <v>55</v>
      </c>
      <c r="B57" s="32" t="s">
        <v>196</v>
      </c>
      <c r="C57" s="32" t="s">
        <v>95</v>
      </c>
      <c r="D57" s="32">
        <v>150</v>
      </c>
      <c r="E57" s="32">
        <v>26.5</v>
      </c>
      <c r="F57" s="32">
        <v>0</v>
      </c>
      <c r="G57" s="32">
        <f t="shared" si="0"/>
        <v>0</v>
      </c>
    </row>
    <row r="58" spans="1:7">
      <c r="A58" s="28">
        <v>56</v>
      </c>
      <c r="B58" s="32" t="s">
        <v>197</v>
      </c>
      <c r="C58" s="32" t="s">
        <v>95</v>
      </c>
      <c r="D58" s="32">
        <v>250</v>
      </c>
      <c r="E58" s="32">
        <v>5.5</v>
      </c>
      <c r="F58" s="32">
        <v>0</v>
      </c>
      <c r="G58" s="32">
        <f t="shared" si="0"/>
        <v>0</v>
      </c>
    </row>
    <row r="59" spans="1:7" ht="25">
      <c r="A59" s="28">
        <v>57</v>
      </c>
      <c r="B59" s="32" t="s">
        <v>240</v>
      </c>
      <c r="C59" s="32" t="s">
        <v>95</v>
      </c>
      <c r="D59" s="32">
        <v>100</v>
      </c>
      <c r="E59" s="32"/>
      <c r="F59" s="32">
        <v>0</v>
      </c>
      <c r="G59" s="32">
        <f t="shared" si="0"/>
        <v>0</v>
      </c>
    </row>
    <row r="60" spans="1:7" ht="25">
      <c r="A60" s="28">
        <v>58</v>
      </c>
      <c r="B60" s="32" t="s">
        <v>241</v>
      </c>
      <c r="C60" s="32" t="s">
        <v>95</v>
      </c>
      <c r="D60" s="32">
        <v>100</v>
      </c>
      <c r="E60" s="32"/>
      <c r="F60" s="32">
        <v>0</v>
      </c>
      <c r="G60" s="32">
        <f t="shared" si="0"/>
        <v>0</v>
      </c>
    </row>
    <row r="61" spans="1:7" ht="25">
      <c r="A61" s="28">
        <v>59</v>
      </c>
      <c r="B61" s="32" t="s">
        <v>242</v>
      </c>
      <c r="C61" s="32" t="s">
        <v>95</v>
      </c>
      <c r="D61" s="32">
        <v>100</v>
      </c>
      <c r="E61" s="32"/>
      <c r="F61" s="32">
        <v>0</v>
      </c>
      <c r="G61" s="32">
        <f t="shared" si="0"/>
        <v>0</v>
      </c>
    </row>
    <row r="62" spans="1:7">
      <c r="A62" s="28">
        <v>60</v>
      </c>
      <c r="B62" s="32" t="s">
        <v>303</v>
      </c>
      <c r="C62" s="32" t="s">
        <v>97</v>
      </c>
      <c r="D62" s="32">
        <v>400</v>
      </c>
      <c r="E62" s="32"/>
      <c r="F62" s="32">
        <v>0</v>
      </c>
      <c r="G62" s="32">
        <f t="shared" si="0"/>
        <v>0</v>
      </c>
    </row>
    <row r="63" spans="1:7">
      <c r="A63" s="28">
        <v>61</v>
      </c>
      <c r="B63" s="32" t="s">
        <v>290</v>
      </c>
      <c r="C63" s="32" t="s">
        <v>63</v>
      </c>
      <c r="D63" s="32">
        <v>20</v>
      </c>
      <c r="E63" s="32"/>
      <c r="F63" s="32">
        <v>0</v>
      </c>
      <c r="G63" s="32">
        <f t="shared" si="0"/>
        <v>0</v>
      </c>
    </row>
    <row r="64" spans="1:7" ht="25">
      <c r="A64" s="28">
        <v>62</v>
      </c>
      <c r="B64" s="32" t="s">
        <v>261</v>
      </c>
      <c r="C64" s="32" t="s">
        <v>63</v>
      </c>
      <c r="D64" s="32">
        <v>100</v>
      </c>
      <c r="E64" s="32"/>
      <c r="F64" s="32">
        <v>0</v>
      </c>
      <c r="G64" s="32">
        <f t="shared" si="0"/>
        <v>0</v>
      </c>
    </row>
    <row r="65" spans="1:8">
      <c r="A65" s="28">
        <v>63</v>
      </c>
      <c r="B65" s="32" t="s">
        <v>315</v>
      </c>
      <c r="C65" s="32" t="s">
        <v>63</v>
      </c>
      <c r="D65" s="32">
        <v>60</v>
      </c>
      <c r="E65" s="32"/>
      <c r="F65" s="32">
        <v>0</v>
      </c>
      <c r="G65" s="32">
        <f t="shared" si="0"/>
        <v>0</v>
      </c>
    </row>
    <row r="66" spans="1:8">
      <c r="A66" s="28">
        <v>64</v>
      </c>
      <c r="B66" s="32" t="s">
        <v>267</v>
      </c>
      <c r="C66" s="32" t="s">
        <v>63</v>
      </c>
      <c r="D66" s="32">
        <v>100</v>
      </c>
      <c r="E66" s="32"/>
      <c r="F66" s="32">
        <v>0</v>
      </c>
      <c r="G66" s="32">
        <f t="shared" si="0"/>
        <v>0</v>
      </c>
    </row>
    <row r="67" spans="1:8">
      <c r="A67" s="28">
        <v>65</v>
      </c>
      <c r="B67" s="32" t="s">
        <v>268</v>
      </c>
      <c r="C67" s="32" t="s">
        <v>63</v>
      </c>
      <c r="D67" s="32">
        <v>30</v>
      </c>
      <c r="E67" s="32"/>
      <c r="F67" s="32">
        <v>0</v>
      </c>
      <c r="G67" s="32">
        <f t="shared" si="0"/>
        <v>0</v>
      </c>
    </row>
    <row r="68" spans="1:8">
      <c r="A68" s="28">
        <v>66</v>
      </c>
      <c r="B68" s="32" t="s">
        <v>270</v>
      </c>
      <c r="C68" s="41" t="s">
        <v>63</v>
      </c>
      <c r="D68" s="32">
        <v>30</v>
      </c>
      <c r="E68" s="32"/>
      <c r="F68" s="32">
        <v>0</v>
      </c>
      <c r="G68" s="32">
        <f t="shared" ref="G68:G77" si="1">D68*F68</f>
        <v>0</v>
      </c>
    </row>
    <row r="69" spans="1:8" ht="25">
      <c r="A69" s="28">
        <v>67</v>
      </c>
      <c r="B69" s="32" t="s">
        <v>291</v>
      </c>
      <c r="C69" s="41" t="s">
        <v>97</v>
      </c>
      <c r="D69" s="32">
        <v>60</v>
      </c>
      <c r="E69" s="32"/>
      <c r="F69" s="32">
        <v>0</v>
      </c>
      <c r="G69" s="32">
        <f t="shared" si="1"/>
        <v>0</v>
      </c>
    </row>
    <row r="70" spans="1:8">
      <c r="A70" s="28">
        <v>68</v>
      </c>
      <c r="B70" s="32" t="s">
        <v>271</v>
      </c>
      <c r="C70" s="32" t="s">
        <v>63</v>
      </c>
      <c r="D70" s="32">
        <v>50</v>
      </c>
      <c r="E70" s="32"/>
      <c r="F70" s="32">
        <v>0</v>
      </c>
      <c r="G70" s="32">
        <f t="shared" si="1"/>
        <v>0</v>
      </c>
    </row>
    <row r="71" spans="1:8">
      <c r="A71" s="28">
        <v>69</v>
      </c>
      <c r="B71" s="32" t="s">
        <v>269</v>
      </c>
      <c r="C71" s="32" t="s">
        <v>292</v>
      </c>
      <c r="D71" s="32">
        <v>100</v>
      </c>
      <c r="E71" s="32"/>
      <c r="F71" s="32">
        <v>0</v>
      </c>
      <c r="G71" s="32">
        <f t="shared" si="1"/>
        <v>0</v>
      </c>
    </row>
    <row r="72" spans="1:8">
      <c r="A72" s="28">
        <v>70</v>
      </c>
      <c r="B72" s="32" t="s">
        <v>293</v>
      </c>
      <c r="C72" s="32" t="s">
        <v>98</v>
      </c>
      <c r="D72" s="32">
        <v>100</v>
      </c>
      <c r="E72" s="32"/>
      <c r="F72" s="32">
        <v>0</v>
      </c>
      <c r="G72" s="32">
        <f t="shared" si="1"/>
        <v>0</v>
      </c>
    </row>
    <row r="73" spans="1:8">
      <c r="A73" s="28">
        <v>71</v>
      </c>
      <c r="B73" s="32" t="s">
        <v>294</v>
      </c>
      <c r="C73" s="32" t="s">
        <v>95</v>
      </c>
      <c r="D73" s="32">
        <v>80</v>
      </c>
      <c r="E73" s="32"/>
      <c r="F73" s="32">
        <v>0</v>
      </c>
      <c r="G73" s="32">
        <f t="shared" si="1"/>
        <v>0</v>
      </c>
    </row>
    <row r="74" spans="1:8" ht="25">
      <c r="A74" s="28">
        <v>72</v>
      </c>
      <c r="B74" s="32" t="s">
        <v>295</v>
      </c>
      <c r="C74" s="32" t="s">
        <v>296</v>
      </c>
      <c r="D74" s="32">
        <v>100</v>
      </c>
      <c r="E74" s="32"/>
      <c r="F74" s="32">
        <v>0</v>
      </c>
      <c r="G74" s="32">
        <f t="shared" si="1"/>
        <v>0</v>
      </c>
    </row>
    <row r="75" spans="1:8" ht="25">
      <c r="A75" s="28">
        <v>73</v>
      </c>
      <c r="B75" s="32" t="s">
        <v>297</v>
      </c>
      <c r="C75" s="32" t="s">
        <v>298</v>
      </c>
      <c r="D75" s="32">
        <v>50</v>
      </c>
      <c r="E75" s="32"/>
      <c r="F75" s="32">
        <v>0</v>
      </c>
      <c r="G75" s="32">
        <f t="shared" si="1"/>
        <v>0</v>
      </c>
    </row>
    <row r="76" spans="1:8">
      <c r="A76" s="28">
        <v>74</v>
      </c>
      <c r="B76" s="32" t="s">
        <v>275</v>
      </c>
      <c r="C76" s="32" t="s">
        <v>95</v>
      </c>
      <c r="D76" s="32">
        <v>150</v>
      </c>
      <c r="E76" s="32"/>
      <c r="F76" s="32">
        <v>0</v>
      </c>
      <c r="G76" s="32">
        <f t="shared" si="1"/>
        <v>0</v>
      </c>
    </row>
    <row r="77" spans="1:8">
      <c r="A77" s="28">
        <v>75</v>
      </c>
      <c r="B77" s="32" t="s">
        <v>198</v>
      </c>
      <c r="C77" s="32" t="s">
        <v>63</v>
      </c>
      <c r="D77" s="32">
        <v>40</v>
      </c>
      <c r="E77" s="32">
        <v>60.95</v>
      </c>
      <c r="F77" s="32">
        <v>0</v>
      </c>
      <c r="G77" s="32">
        <f t="shared" si="1"/>
        <v>0</v>
      </c>
    </row>
    <row r="78" spans="1:8">
      <c r="B78" s="21"/>
      <c r="E78" t="s">
        <v>233</v>
      </c>
      <c r="G78" s="25">
        <f>SUM(G3:G77)</f>
        <v>0</v>
      </c>
      <c r="H78">
        <f>G78*1.05</f>
        <v>0</v>
      </c>
    </row>
    <row r="79" spans="1:8">
      <c r="B79" s="21"/>
    </row>
    <row r="80" spans="1:8">
      <c r="A80" s="46" t="s">
        <v>205</v>
      </c>
      <c r="B80" s="46"/>
      <c r="C80" s="46"/>
      <c r="D80" s="46"/>
      <c r="E80" s="46"/>
      <c r="F80" s="46"/>
      <c r="G80" s="46"/>
    </row>
    <row r="81" spans="1:7">
      <c r="A81" s="46"/>
      <c r="B81" s="46"/>
      <c r="C81" s="46"/>
      <c r="D81" s="46"/>
      <c r="E81" s="46"/>
      <c r="F81" s="46"/>
      <c r="G81" s="46"/>
    </row>
    <row r="82" spans="1:7">
      <c r="A82" s="46"/>
      <c r="B82" s="46"/>
      <c r="C82" s="46"/>
      <c r="D82" s="46"/>
      <c r="E82" s="46"/>
      <c r="F82" s="46"/>
      <c r="G82" s="46"/>
    </row>
    <row r="83" spans="1:7">
      <c r="A83" s="46"/>
      <c r="B83" s="46"/>
      <c r="C83" s="46"/>
      <c r="D83" s="46"/>
      <c r="E83" s="46"/>
      <c r="F83" s="46"/>
      <c r="G83" s="46"/>
    </row>
  </sheetData>
  <mergeCells count="2">
    <mergeCell ref="A80:G83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CZĘŚĆ 1 WARZYWA I OWOCE</vt:lpstr>
      <vt:lpstr>CZĘŚĆ 2 MIESO I WEDLINY</vt:lpstr>
      <vt:lpstr>CZĘŚĆ 3 DRÓB</vt:lpstr>
      <vt:lpstr>CZĘŚĆ 4 NABIAŁ</vt:lpstr>
      <vt:lpstr>CZĘŚĆ 5 MROŻONKI</vt:lpstr>
      <vt:lpstr>CZĘŚĆ 6 PIECZYWO MROZONE</vt:lpstr>
      <vt:lpstr>CZĘŚĆ 7 PRODUKTY SYPKIE</vt:lpstr>
      <vt:lpstr>Arkusz1</vt:lpstr>
      <vt:lpstr>'CZĘŚĆ 1 WARZYWA I OWOCE'!Obszar_wydruku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</dc:creator>
  <cp:lastModifiedBy>imiller</cp:lastModifiedBy>
  <cp:lastPrinted>2025-01-16T12:37:27Z</cp:lastPrinted>
  <dcterms:created xsi:type="dcterms:W3CDTF">2021-09-03T11:29:45Z</dcterms:created>
  <dcterms:modified xsi:type="dcterms:W3CDTF">2025-09-23T08:47:36Z</dcterms:modified>
</cp:coreProperties>
</file>