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DMINISTRACJA\POSTĘPOWANIA ZAKUPY\Art. Biurowe\2023\Postępowanie\Poprawione dane\"/>
    </mc:Choice>
  </mc:AlternateContent>
  <xr:revisionPtr revIDLastSave="0" documentId="13_ncr:1_{C5CBCD04-EFBE-4FB1-ABD1-5234A982ACBF}" xr6:coauthVersionLast="47" xr6:coauthVersionMax="47" xr10:uidLastSave="{00000000-0000-0000-0000-000000000000}"/>
  <bookViews>
    <workbookView xWindow="-120" yWindow="-120" windowWidth="29040" windowHeight="15840" xr2:uid="{F45211D3-1F13-467D-A4AA-D85A41D44E13}"/>
  </bookViews>
  <sheets>
    <sheet name="Arkusz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2" l="1"/>
  <c r="K60" i="2"/>
  <c r="K24" i="2"/>
  <c r="K78" i="2"/>
  <c r="K59" i="2"/>
  <c r="K45" i="2"/>
  <c r="K65" i="2" l="1"/>
  <c r="K66" i="2"/>
  <c r="K64" i="2"/>
  <c r="K37" i="2"/>
  <c r="K67" i="2"/>
  <c r="K69" i="2"/>
  <c r="K68" i="2"/>
  <c r="K61" i="2"/>
  <c r="K63" i="2"/>
  <c r="K34" i="2"/>
  <c r="K33" i="2"/>
  <c r="K73" i="2" l="1"/>
  <c r="K76" i="2"/>
  <c r="K39" i="2"/>
  <c r="K35" i="2"/>
  <c r="K86" i="2"/>
  <c r="K70" i="2"/>
  <c r="K41" i="2"/>
  <c r="K49" i="2"/>
  <c r="K72" i="2"/>
  <c r="K16" i="2"/>
  <c r="K40" i="2"/>
  <c r="K23" i="2"/>
  <c r="K17" i="2"/>
  <c r="K12" i="2"/>
  <c r="K38" i="2"/>
  <c r="K14" i="2"/>
  <c r="K87" i="2"/>
  <c r="K55" i="2"/>
  <c r="K42" i="2"/>
  <c r="K48" i="2"/>
  <c r="K83" i="2"/>
  <c r="K81" i="2"/>
  <c r="K75" i="2"/>
  <c r="K26" i="2"/>
  <c r="K18" i="2"/>
  <c r="K54" i="2"/>
  <c r="K22" i="2"/>
  <c r="K13" i="2"/>
  <c r="K11" i="2"/>
  <c r="K10" i="2"/>
  <c r="K9" i="2"/>
  <c r="K85" i="2"/>
  <c r="K32" i="2"/>
  <c r="K53" i="2"/>
  <c r="K82" i="2"/>
  <c r="K57" i="2"/>
  <c r="K44" i="2"/>
  <c r="K27" i="2"/>
  <c r="K7" i="2"/>
  <c r="K50" i="2"/>
  <c r="K19" i="2"/>
  <c r="K15" i="2"/>
  <c r="K79" i="2"/>
  <c r="K88" i="2"/>
  <c r="K51" i="2"/>
  <c r="K8" i="2"/>
  <c r="K20" i="2"/>
  <c r="K21" i="2"/>
  <c r="K25" i="2"/>
  <c r="K28" i="2"/>
  <c r="K29" i="2"/>
  <c r="K30" i="2"/>
  <c r="K31" i="2"/>
  <c r="K36" i="2"/>
  <c r="K43" i="2"/>
  <c r="K46" i="2"/>
  <c r="K47" i="2"/>
  <c r="K52" i="2"/>
  <c r="K56" i="2"/>
  <c r="K58" i="2"/>
  <c r="K71" i="2"/>
  <c r="K74" i="2"/>
  <c r="K77" i="2"/>
  <c r="K80" i="2"/>
  <c r="K84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Q43" i="2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4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</calcChain>
</file>

<file path=xl/sharedStrings.xml><?xml version="1.0" encoding="utf-8"?>
<sst xmlns="http://schemas.openxmlformats.org/spreadsheetml/2006/main" count="276" uniqueCount="173">
  <si>
    <t xml:space="preserve">Lp. </t>
  </si>
  <si>
    <t>Nazwa artykułu</t>
  </si>
  <si>
    <t xml:space="preserve">Ilość </t>
  </si>
  <si>
    <t xml:space="preserve">Cenna jednostki netto </t>
  </si>
  <si>
    <t>szt</t>
  </si>
  <si>
    <t xml:space="preserve">Zakreślacz </t>
  </si>
  <si>
    <t xml:space="preserve">Zwilżacz wodny </t>
  </si>
  <si>
    <t>blocz</t>
  </si>
  <si>
    <t xml:space="preserve">Druki raport dzienny </t>
  </si>
  <si>
    <t xml:space="preserve">Tusz do stepmpli </t>
  </si>
  <si>
    <t xml:space="preserve">Ksiązka faktur </t>
  </si>
  <si>
    <t xml:space="preserve">Wartość netto </t>
  </si>
  <si>
    <t xml:space="preserve">Dziennik budowy </t>
  </si>
  <si>
    <t xml:space="preserve">Blok notatnikowy </t>
  </si>
  <si>
    <t>Cienkopis</t>
  </si>
  <si>
    <t>Podkładka z klipem zamykana</t>
  </si>
  <si>
    <t>Druki wniosek o urlop</t>
  </si>
  <si>
    <t xml:space="preserve">Etykieta samoprzylepna </t>
  </si>
  <si>
    <t xml:space="preserve">Ewidencja wyjść </t>
  </si>
  <si>
    <t>Folia do laminowania</t>
  </si>
  <si>
    <t xml:space="preserve">Folia do laminowania </t>
  </si>
  <si>
    <t>Klej w sztyfcie</t>
  </si>
  <si>
    <t>Klip biurowy</t>
  </si>
  <si>
    <t xml:space="preserve">Korektor w taśmie </t>
  </si>
  <si>
    <t>Kostka kartek</t>
  </si>
  <si>
    <t xml:space="preserve">Koszulka foliowa </t>
  </si>
  <si>
    <t>Marker do CD/DVD</t>
  </si>
  <si>
    <t xml:space="preserve">Notes samoprzylepny </t>
  </si>
  <si>
    <t>Nożyczki biurowe</t>
  </si>
  <si>
    <t>Ofertówka</t>
  </si>
  <si>
    <t>szt.</t>
  </si>
  <si>
    <t xml:space="preserve">Ołówek z gumką </t>
  </si>
  <si>
    <t xml:space="preserve">Papier ksero </t>
  </si>
  <si>
    <t>Pinezki tablicowe</t>
  </si>
  <si>
    <t xml:space="preserve">Podkładka z klipem </t>
  </si>
  <si>
    <t>Przekładki indeksujące do segregatora</t>
  </si>
  <si>
    <t>Rolka termiczna</t>
  </si>
  <si>
    <t xml:space="preserve">Rolka termiczna </t>
  </si>
  <si>
    <t xml:space="preserve">Rozszywacz </t>
  </si>
  <si>
    <t xml:space="preserve">Segregator </t>
  </si>
  <si>
    <t>Segregator</t>
  </si>
  <si>
    <t xml:space="preserve">Skoroszyt </t>
  </si>
  <si>
    <t>Spinacz biurowy</t>
  </si>
  <si>
    <t xml:space="preserve">Taśma biurowa </t>
  </si>
  <si>
    <t xml:space="preserve">Taśma dwustronna  </t>
  </si>
  <si>
    <t xml:space="preserve">Taśma dwustronna </t>
  </si>
  <si>
    <t>Taśma pakowa</t>
  </si>
  <si>
    <t xml:space="preserve">Teczka  na wiązanie </t>
  </si>
  <si>
    <t xml:space="preserve">Teczka z gumką </t>
  </si>
  <si>
    <t>Temperówka biurowa</t>
  </si>
  <si>
    <t>Tusz  do stempli</t>
  </si>
  <si>
    <t xml:space="preserve">Zeszyt  </t>
  </si>
  <si>
    <t xml:space="preserve">Zeszyt </t>
  </si>
  <si>
    <t>Zszywacz biurowy</t>
  </si>
  <si>
    <t>Zakładki indeksujące samoprzylepne</t>
  </si>
  <si>
    <t>Zszywki</t>
  </si>
  <si>
    <t>Długopis automatyczny</t>
  </si>
  <si>
    <t xml:space="preserve">Długopis żelowy </t>
  </si>
  <si>
    <t>Koperta bezpieczna</t>
  </si>
  <si>
    <r>
      <rPr>
        <b/>
        <sz val="11"/>
        <color theme="1"/>
        <rFont val="Calibri"/>
        <family val="2"/>
        <charset val="238"/>
        <scheme val="minor"/>
      </rPr>
      <t>Format: A5.</t>
    </r>
    <r>
      <rPr>
        <sz val="11"/>
        <color theme="1"/>
        <rFont val="Calibri"/>
        <family val="2"/>
        <charset val="238"/>
        <scheme val="minor"/>
      </rPr>
      <t xml:space="preserve"> Ilość kartek: 100 kartek. Zadruk: kratka.  Notes otwierany od góry. Klejony po krótszym boku, możliwość wyrywania kartek.</t>
    </r>
  </si>
  <si>
    <r>
      <rPr>
        <b/>
        <sz val="11"/>
        <color theme="1"/>
        <rFont val="Calibri"/>
        <family val="2"/>
        <charset val="238"/>
        <scheme val="minor"/>
      </rPr>
      <t>Format: A5</t>
    </r>
    <r>
      <rPr>
        <sz val="11"/>
        <color theme="1"/>
        <rFont val="Calibri"/>
        <family val="2"/>
        <charset val="238"/>
        <scheme val="minor"/>
      </rPr>
      <t>. Rodzaj papieru: offsetowy.  Oprawa: bloczek 80 kartek.</t>
    </r>
  </si>
  <si>
    <r>
      <rPr>
        <b/>
        <sz val="11"/>
        <color theme="1"/>
        <rFont val="Calibri"/>
        <family val="2"/>
        <charset val="238"/>
        <scheme val="minor"/>
      </rPr>
      <t>Format: A4.</t>
    </r>
    <r>
      <rPr>
        <sz val="11"/>
        <color theme="1"/>
        <rFont val="Calibri"/>
        <family val="2"/>
        <charset val="238"/>
        <scheme val="minor"/>
      </rPr>
      <t xml:space="preserve"> Rodzaj papieru: offsetowy, dwustronny. Oprawa: miekka, kartonowa, 74 strony.</t>
    </r>
  </si>
  <si>
    <t>Dziurkacz</t>
  </si>
  <si>
    <r>
      <rPr>
        <b/>
        <sz val="11"/>
        <color theme="1"/>
        <rFont val="Calibri"/>
        <family val="2"/>
        <charset val="238"/>
        <scheme val="minor"/>
      </rPr>
      <t xml:space="preserve">Format: A4. </t>
    </r>
    <r>
      <rPr>
        <sz val="11"/>
        <color theme="1"/>
        <rFont val="Calibri"/>
        <family val="2"/>
        <charset val="238"/>
        <scheme val="minor"/>
      </rPr>
      <t xml:space="preserve">Rodzaj papieru: offsetowy, dwustronny. Oprawa: miękka, kartonowa, 32 strony. </t>
    </r>
  </si>
  <si>
    <r>
      <rPr>
        <b/>
        <sz val="11"/>
        <color theme="1"/>
        <rFont val="Calibri"/>
        <family val="2"/>
        <charset val="238"/>
        <scheme val="minor"/>
      </rPr>
      <t xml:space="preserve">Gramatura: </t>
    </r>
    <r>
      <rPr>
        <sz val="11"/>
        <color theme="1"/>
        <rFont val="Calibri"/>
        <family val="2"/>
        <charset val="238"/>
        <scheme val="minor"/>
      </rPr>
      <t xml:space="preserve">min. 20g Typ: bezzapachowy. </t>
    </r>
  </si>
  <si>
    <r>
      <rPr>
        <b/>
        <sz val="11"/>
        <color theme="1"/>
        <rFont val="Calibri"/>
        <family val="2"/>
        <charset val="238"/>
        <scheme val="minor"/>
      </rPr>
      <t>Format: B5</t>
    </r>
    <r>
      <rPr>
        <sz val="11"/>
        <color theme="1"/>
        <rFont val="Calibri"/>
        <family val="2"/>
        <charset val="238"/>
        <scheme val="minor"/>
      </rPr>
      <t>. Kolor: transparent. Ilość w opakowaniu: 50 szt.</t>
    </r>
  </si>
  <si>
    <r>
      <rPr>
        <b/>
        <sz val="11"/>
        <color theme="1"/>
        <rFont val="Calibri"/>
        <family val="2"/>
        <charset val="238"/>
        <scheme val="minor"/>
      </rPr>
      <t xml:space="preserve"> Format: A4</t>
    </r>
    <r>
      <rPr>
        <sz val="11"/>
        <color theme="1"/>
        <rFont val="Calibri"/>
        <family val="2"/>
        <charset val="238"/>
        <scheme val="minor"/>
      </rPr>
      <t>. Rodzaj papieru: offsetowy, dwustronny. Oprawa: twarda,ksiązka 200 stron</t>
    </r>
  </si>
  <si>
    <r>
      <rPr>
        <b/>
        <sz val="11"/>
        <color theme="1"/>
        <rFont val="Calibri"/>
        <family val="2"/>
        <charset val="238"/>
        <scheme val="minor"/>
      </rPr>
      <t>Wymiary: 45 x 12 mm.</t>
    </r>
    <r>
      <rPr>
        <sz val="11"/>
        <color theme="1"/>
        <rFont val="Calibri"/>
        <family val="2"/>
        <charset val="238"/>
        <scheme val="minor"/>
      </rPr>
      <t xml:space="preserve">  Zakładki w kształcie strzałki. Tworzywo: Folia.  Ilość w opakowaniu: 5 neonowych kolorów po 25 zakładek. </t>
    </r>
  </si>
  <si>
    <r>
      <rPr>
        <b/>
        <sz val="11"/>
        <color theme="1"/>
        <rFont val="Calibri"/>
        <family val="2"/>
        <charset val="238"/>
        <scheme val="minor"/>
      </rPr>
      <t xml:space="preserve">Wymiar: 24/6. </t>
    </r>
    <r>
      <rPr>
        <sz val="11"/>
        <color theme="1"/>
        <rFont val="Calibri"/>
        <family val="2"/>
        <charset val="238"/>
        <scheme val="minor"/>
      </rPr>
      <t xml:space="preserve">Ilość w opakowaniu: 1000 szt. </t>
    </r>
  </si>
  <si>
    <t xml:space="preserve">Notes samoprzylepny  </t>
  </si>
  <si>
    <t>Marker permanenty</t>
  </si>
  <si>
    <r>
      <rPr>
        <b/>
        <sz val="11"/>
        <color theme="1"/>
        <rFont val="Calibri"/>
        <family val="2"/>
        <charset val="238"/>
        <scheme val="minor"/>
      </rPr>
      <t>Format: A5.</t>
    </r>
    <r>
      <rPr>
        <sz val="11"/>
        <color theme="1"/>
        <rFont val="Calibri"/>
        <family val="2"/>
        <charset val="238"/>
        <scheme val="minor"/>
      </rPr>
      <t xml:space="preserve"> Podkładka wykonana z tektury, pokryta folią PVC. Klip z mechanizmem sprężynowym. </t>
    </r>
  </si>
  <si>
    <r>
      <rPr>
        <b/>
        <sz val="11"/>
        <color theme="1"/>
        <rFont val="Calibri"/>
        <family val="2"/>
        <charset val="238"/>
        <scheme val="minor"/>
      </rPr>
      <t>Format: A5.</t>
    </r>
    <r>
      <rPr>
        <sz val="11"/>
        <color theme="1"/>
        <rFont val="Calibri"/>
        <family val="2"/>
        <charset val="238"/>
        <scheme val="minor"/>
      </rPr>
      <t xml:space="preserve"> Podkładka wykonana z tektury, pokryta folią PVC. Klip z mechanizmem sprężynowym. Podkładka wyposazona w uchwyt na długopis i transparentna kieszeń na wewnętrznej stronie okładki.</t>
    </r>
  </si>
  <si>
    <r>
      <rPr>
        <b/>
        <sz val="11"/>
        <color theme="1"/>
        <rFont val="Calibri"/>
        <family val="2"/>
        <charset val="238"/>
        <scheme val="minor"/>
      </rPr>
      <t>Dostosowany do zszywek: 10, 24/6 ,24/8, 26/6, 26/8.</t>
    </r>
    <r>
      <rPr>
        <sz val="11"/>
        <color theme="1"/>
        <rFont val="Calibri"/>
        <family val="2"/>
        <charset val="238"/>
        <scheme val="minor"/>
      </rPr>
      <t xml:space="preserve"> Obudowa: tworzywo sztuczne, części mechaniczne metalowe. </t>
    </r>
  </si>
  <si>
    <r>
      <rPr>
        <b/>
        <sz val="11"/>
        <color theme="1"/>
        <rFont val="Calibri"/>
        <family val="2"/>
        <charset val="238"/>
        <scheme val="minor"/>
      </rPr>
      <t>Wymiary: 50 mm x10 m.</t>
    </r>
    <r>
      <rPr>
        <sz val="11"/>
        <color theme="1"/>
        <rFont val="Calibri"/>
        <family val="2"/>
        <charset val="238"/>
        <scheme val="minor"/>
      </rPr>
      <t xml:space="preserve">  Rodzaj: dwustronna</t>
    </r>
  </si>
  <si>
    <r>
      <rPr>
        <b/>
        <sz val="11"/>
        <color theme="1"/>
        <rFont val="Calibri"/>
        <family val="2"/>
        <charset val="238"/>
        <scheme val="minor"/>
      </rPr>
      <t>Wymiary: 24mm x 10 m.</t>
    </r>
    <r>
      <rPr>
        <sz val="11"/>
        <color theme="1"/>
        <rFont val="Calibri"/>
        <family val="2"/>
        <charset val="238"/>
        <scheme val="minor"/>
      </rPr>
      <t xml:space="preserve"> Rodzaj: dwustronna.</t>
    </r>
  </si>
  <si>
    <r>
      <rPr>
        <b/>
        <sz val="11"/>
        <color theme="1"/>
        <rFont val="Calibri"/>
        <family val="2"/>
        <charset val="238"/>
        <scheme val="minor"/>
      </rPr>
      <t>Szerokość linii 2-5mm</t>
    </r>
    <r>
      <rPr>
        <sz val="11"/>
        <color theme="1"/>
        <rFont val="Calibri"/>
        <family val="2"/>
        <charset val="238"/>
        <scheme val="minor"/>
      </rPr>
      <t xml:space="preserve">, ścięta końcówka. Długość linii zakreślenia 330 m. Kolor: mix. </t>
    </r>
  </si>
  <si>
    <t xml:space="preserve">Koperta papierowa C4 </t>
  </si>
  <si>
    <t xml:space="preserve">Koperta papierowa C5 </t>
  </si>
  <si>
    <t xml:space="preserve">Koperta papierowa C6 </t>
  </si>
  <si>
    <t xml:space="preserve">Koperta papierowa DL </t>
  </si>
  <si>
    <t>Korektor w długopisie</t>
  </si>
  <si>
    <t>Długopis tradycyjny</t>
  </si>
  <si>
    <t xml:space="preserve">Druki na specjalne zamówienie </t>
  </si>
  <si>
    <r>
      <rPr>
        <b/>
        <sz val="11"/>
        <color theme="1"/>
        <rFont val="Calibri"/>
        <family val="2"/>
        <charset val="238"/>
        <scheme val="minor"/>
      </rPr>
      <t>Format: A6.</t>
    </r>
    <r>
      <rPr>
        <sz val="11"/>
        <color theme="1"/>
        <rFont val="Calibri"/>
        <family val="2"/>
        <charset val="238"/>
        <scheme val="minor"/>
      </rPr>
      <t xml:space="preserve"> Rodzaj papieru: offsetowy, dwustronny. Oprawa: bloczek 80 kartek. </t>
    </r>
  </si>
  <si>
    <r>
      <rPr>
        <b/>
        <sz val="11"/>
        <color theme="1"/>
        <rFont val="Calibri"/>
        <family val="2"/>
        <charset val="238"/>
        <scheme val="minor"/>
      </rPr>
      <t>Format: A4. Rozmiar folii: 216 x 303 mm.</t>
    </r>
    <r>
      <rPr>
        <sz val="11"/>
        <color theme="1"/>
        <rFont val="Calibri"/>
        <family val="2"/>
        <charset val="238"/>
        <scheme val="minor"/>
      </rPr>
      <t xml:space="preserve"> Grubość folii: 80 mic.Jednostronnie samoprzylepna: Nie. Ilośc w opakowaniu: 100 szt. </t>
    </r>
  </si>
  <si>
    <r>
      <rPr>
        <b/>
        <sz val="11"/>
        <color theme="1"/>
        <rFont val="Calibri"/>
        <family val="2"/>
        <charset val="238"/>
        <scheme val="minor"/>
      </rPr>
      <t xml:space="preserve">Format: A3. Rozmiar folii: 303 x 426 mm. </t>
    </r>
    <r>
      <rPr>
        <sz val="11"/>
        <color theme="1"/>
        <rFont val="Calibri"/>
        <family val="2"/>
        <charset val="238"/>
        <scheme val="minor"/>
      </rPr>
      <t>Grubość folii: 80 mic. Jednostronnie samoprzylepna: Nie. Ilość w opakowaniu 100 szt.</t>
    </r>
  </si>
  <si>
    <r>
      <rPr>
        <b/>
        <sz val="11"/>
        <color theme="1"/>
        <rFont val="Calibri"/>
        <family val="2"/>
        <charset val="238"/>
        <scheme val="minor"/>
      </rPr>
      <t xml:space="preserve">Format: A4. Rozmiar folii: 216 x 303 mm. </t>
    </r>
    <r>
      <rPr>
        <sz val="11"/>
        <color theme="1"/>
        <rFont val="Calibri"/>
        <family val="2"/>
        <charset val="238"/>
        <scheme val="minor"/>
      </rPr>
      <t>Grubość folii: 80 mic. Jednostronnie samoprzylepna: Tak.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Ilośc w opakowaniu: 100 szt. </t>
    </r>
  </si>
  <si>
    <r>
      <rPr>
        <b/>
        <sz val="11"/>
        <color theme="1"/>
        <rFont val="Calibri"/>
        <family val="2"/>
        <charset val="238"/>
        <scheme val="minor"/>
      </rPr>
      <t>Format: A5. Rozmiar folii: 154 x 216 mm mm.</t>
    </r>
    <r>
      <rPr>
        <sz val="11"/>
        <color theme="1"/>
        <rFont val="Calibri"/>
        <family val="2"/>
        <charset val="238"/>
        <scheme val="minor"/>
      </rPr>
      <t xml:space="preserve"> Grubość folii: 80 mic. Jednostronnie samoprzylepna: Nie. Ilość w opakowaniu 100 szt.</t>
    </r>
  </si>
  <si>
    <r>
      <rPr>
        <b/>
        <sz val="11"/>
        <rFont val="Calibri"/>
        <family val="2"/>
        <charset val="238"/>
        <scheme val="minor"/>
      </rPr>
      <t xml:space="preserve">Ilość przyjmowanych kartek: min. 20. </t>
    </r>
    <r>
      <rPr>
        <sz val="11"/>
        <rFont val="Calibri"/>
        <family val="2"/>
        <charset val="238"/>
        <scheme val="minor"/>
      </rPr>
      <t xml:space="preserve">Części konstrukcyjne wykonane z metalu, ograniczenie formatu A4-A6. </t>
    </r>
  </si>
  <si>
    <r>
      <rPr>
        <b/>
        <sz val="11"/>
        <color theme="1"/>
        <rFont val="Calibri"/>
        <family val="2"/>
        <charset val="238"/>
        <scheme val="minor"/>
      </rPr>
      <t>Wymiary: 229 x 324 x 40 mm.</t>
    </r>
    <r>
      <rPr>
        <sz val="11"/>
        <color theme="1"/>
        <rFont val="Calibri"/>
        <family val="2"/>
        <charset val="238"/>
        <scheme val="minor"/>
      </rPr>
      <t xml:space="preserve"> Kolor: biały. Rodzaj: rozszerzone boki i spód.  Okno: Nie. Ilość w opakowaniu: 50 szt. </t>
    </r>
  </si>
  <si>
    <r>
      <rPr>
        <b/>
        <sz val="11"/>
        <color theme="1"/>
        <rFont val="Calibri"/>
        <family val="2"/>
        <charset val="238"/>
        <scheme val="minor"/>
      </rPr>
      <t>Wymiary: 229 x 324 mm.</t>
    </r>
    <r>
      <rPr>
        <sz val="11"/>
        <color theme="1"/>
        <rFont val="Calibri"/>
        <family val="2"/>
        <charset val="238"/>
        <scheme val="minor"/>
      </rPr>
      <t xml:space="preserve"> Kolor: biały. Okno: Nie. Ilość w opakowaniu: 50 szt. </t>
    </r>
  </si>
  <si>
    <r>
      <rPr>
        <b/>
        <sz val="11"/>
        <color theme="1"/>
        <rFont val="Calibri"/>
        <family val="2"/>
        <charset val="238"/>
        <scheme val="minor"/>
      </rPr>
      <t>Wymiary: 162 x 229 mm</t>
    </r>
    <r>
      <rPr>
        <sz val="11"/>
        <color theme="1"/>
        <rFont val="Calibri"/>
        <family val="2"/>
        <charset val="238"/>
        <scheme val="minor"/>
      </rPr>
      <t xml:space="preserve">. Kolor: biały.  Okno: Nie. Ilość w opakowaniu: 50 szt. </t>
    </r>
  </si>
  <si>
    <r>
      <rPr>
        <b/>
        <sz val="11"/>
        <color theme="1"/>
        <rFont val="Calibri"/>
        <family val="2"/>
        <charset val="238"/>
        <scheme val="minor"/>
      </rPr>
      <t>Wymiary:  110 x 220 mm.</t>
    </r>
    <r>
      <rPr>
        <sz val="11"/>
        <color theme="1"/>
        <rFont val="Calibri"/>
        <family val="2"/>
        <charset val="238"/>
        <scheme val="minor"/>
      </rPr>
      <t xml:space="preserve"> Kolor: biały. Okno: Nie. Ilość w opakowaniu: 1000 szt.</t>
    </r>
  </si>
  <si>
    <r>
      <rPr>
        <b/>
        <sz val="11"/>
        <color theme="1"/>
        <rFont val="Calibri"/>
        <family val="2"/>
        <charset val="238"/>
        <scheme val="minor"/>
      </rPr>
      <t xml:space="preserve">Pojemność: </t>
    </r>
    <r>
      <rPr>
        <sz val="11"/>
        <color theme="1"/>
        <rFont val="Calibri"/>
        <family val="2"/>
        <charset val="238"/>
        <scheme val="minor"/>
      </rPr>
      <t xml:space="preserve">7-12 ml. Korektor z metalową końcówką, szybkoschnący. </t>
    </r>
  </si>
  <si>
    <r>
      <rPr>
        <b/>
        <sz val="11"/>
        <color theme="1"/>
        <rFont val="Calibri"/>
        <family val="2"/>
        <charset val="238"/>
        <scheme val="minor"/>
      </rPr>
      <t>Szerokość końcówki:  2-2.5 mm.</t>
    </r>
    <r>
      <rPr>
        <sz val="11"/>
        <color theme="1"/>
        <rFont val="Calibri"/>
        <family val="2"/>
        <charset val="238"/>
        <scheme val="minor"/>
      </rPr>
      <t xml:space="preserve"> Typ: Szybkoschnący.  Długość linii pisania: do 1000 m. Kolor: czarny. </t>
    </r>
  </si>
  <si>
    <r>
      <rPr>
        <b/>
        <sz val="11"/>
        <color theme="1"/>
        <rFont val="Calibri"/>
        <family val="2"/>
        <charset val="238"/>
        <scheme val="minor"/>
      </rPr>
      <t>Długość: 21 cm.</t>
    </r>
    <r>
      <rPr>
        <sz val="11"/>
        <color theme="1"/>
        <rFont val="Calibri"/>
        <family val="2"/>
        <charset val="238"/>
        <scheme val="minor"/>
      </rPr>
      <t xml:space="preserve"> Ostrze z stali nierdzewnej. Gumowa rękojeść.</t>
    </r>
  </si>
  <si>
    <r>
      <rPr>
        <b/>
        <sz val="11"/>
        <color theme="1"/>
        <rFont val="Calibri"/>
        <family val="2"/>
        <charset val="238"/>
        <scheme val="minor"/>
      </rPr>
      <t>Twardość: HB.</t>
    </r>
    <r>
      <rPr>
        <sz val="11"/>
        <color theme="1"/>
        <rFont val="Calibri"/>
        <family val="2"/>
        <charset val="238"/>
        <scheme val="minor"/>
      </rPr>
      <t xml:space="preserve"> Średnica grafitu: 2-3 mm. Długość grafitu: 14-20 cm. </t>
    </r>
  </si>
  <si>
    <r>
      <rPr>
        <b/>
        <sz val="11"/>
        <color theme="1"/>
        <rFont val="Calibri"/>
        <family val="2"/>
        <charset val="238"/>
        <scheme val="minor"/>
      </rPr>
      <t>Format: A3.</t>
    </r>
    <r>
      <rPr>
        <sz val="11"/>
        <color theme="1"/>
        <rFont val="Calibri"/>
        <family val="2"/>
        <charset val="238"/>
        <scheme val="minor"/>
      </rPr>
      <t xml:space="preserve"> Gramatura papieru: 80± 2g/m2. Kolor: biały(CIE 146). Ryza = 500 arkuszy.</t>
    </r>
  </si>
  <si>
    <r>
      <rPr>
        <b/>
        <sz val="11"/>
        <color theme="1"/>
        <rFont val="Calibri"/>
        <family val="2"/>
        <charset val="238"/>
        <scheme val="minor"/>
      </rPr>
      <t xml:space="preserve">Wymiary: 98x240mm. </t>
    </r>
    <r>
      <rPr>
        <sz val="11"/>
        <color theme="1"/>
        <rFont val="Calibri"/>
        <family val="2"/>
        <charset val="238"/>
        <scheme val="minor"/>
      </rPr>
      <t xml:space="preserve">Gramatura: 190 g/m2. Posiadają 5 otworów do wpinania. </t>
    </r>
    <r>
      <rPr>
        <b/>
        <sz val="11"/>
        <color theme="1"/>
        <rFont val="Calibri"/>
        <family val="2"/>
        <charset val="238"/>
        <scheme val="minor"/>
      </rPr>
      <t>Możliwośc wpinania w poziomie i pionie.</t>
    </r>
    <r>
      <rPr>
        <sz val="11"/>
        <color theme="1"/>
        <rFont val="Calibri"/>
        <family val="2"/>
        <charset val="238"/>
        <scheme val="minor"/>
      </rPr>
      <t xml:space="preserve"> Kolor: mix. Ilość w opakowaniu: 100 szt. </t>
    </r>
  </si>
  <si>
    <r>
      <rPr>
        <b/>
        <sz val="11"/>
        <color theme="1"/>
        <rFont val="Calibri"/>
        <family val="2"/>
        <charset val="238"/>
        <scheme val="minor"/>
      </rPr>
      <t>Rozmiar: 50 mm.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Typ: okrągły.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Ilość w opakowaniu: 100 szt. </t>
    </r>
  </si>
  <si>
    <r>
      <rPr>
        <b/>
        <sz val="11"/>
        <color theme="1"/>
        <rFont val="Calibri"/>
        <family val="2"/>
        <charset val="238"/>
        <scheme val="minor"/>
      </rPr>
      <t xml:space="preserve">Rozmiar: 33 mm. Typ: okrągły. </t>
    </r>
    <r>
      <rPr>
        <sz val="11"/>
        <color theme="1"/>
        <rFont val="Calibri"/>
        <family val="2"/>
        <charset val="238"/>
        <scheme val="minor"/>
      </rPr>
      <t xml:space="preserve">Ilość w opakowaniu: 100 szt. </t>
    </r>
  </si>
  <si>
    <r>
      <rPr>
        <b/>
        <sz val="11"/>
        <color theme="1"/>
        <rFont val="Calibri"/>
        <family val="2"/>
        <charset val="238"/>
        <scheme val="minor"/>
      </rPr>
      <t>Wymiary: 24 mm x 20 m</t>
    </r>
    <r>
      <rPr>
        <sz val="11"/>
        <color theme="1"/>
        <rFont val="Calibri"/>
        <family val="2"/>
        <charset val="238"/>
        <scheme val="minor"/>
      </rPr>
      <t xml:space="preserve">. Kolor: przeźroczysta. </t>
    </r>
  </si>
  <si>
    <r>
      <rPr>
        <b/>
        <sz val="11"/>
        <color theme="1"/>
        <rFont val="Calibri"/>
        <family val="2"/>
        <charset val="238"/>
        <scheme val="minor"/>
      </rPr>
      <t>Wymiary: 48mm x 60 m.</t>
    </r>
    <r>
      <rPr>
        <sz val="11"/>
        <color theme="1"/>
        <rFont val="Calibri"/>
        <family val="2"/>
        <charset val="238"/>
        <scheme val="minor"/>
      </rPr>
      <t xml:space="preserve"> Kolor: przeźroczysta.</t>
    </r>
  </si>
  <si>
    <r>
      <rPr>
        <b/>
        <sz val="11"/>
        <color theme="1"/>
        <rFont val="Calibri"/>
        <family val="2"/>
        <charset val="238"/>
        <scheme val="minor"/>
      </rPr>
      <t xml:space="preserve">Pojemność: min. 25 ml. </t>
    </r>
    <r>
      <rPr>
        <sz val="11"/>
        <color theme="1"/>
        <rFont val="Calibri"/>
        <family val="2"/>
        <charset val="238"/>
        <scheme val="minor"/>
      </rPr>
      <t xml:space="preserve"> Kolor: czerwony.</t>
    </r>
  </si>
  <si>
    <r>
      <rPr>
        <b/>
        <sz val="11"/>
        <color theme="1"/>
        <rFont val="Calibri"/>
        <family val="2"/>
        <charset val="238"/>
        <scheme val="minor"/>
      </rPr>
      <t xml:space="preserve">Pojemność: min. 25 ml. </t>
    </r>
    <r>
      <rPr>
        <sz val="11"/>
        <color theme="1"/>
        <rFont val="Calibri"/>
        <family val="2"/>
        <charset val="238"/>
        <scheme val="minor"/>
      </rPr>
      <t xml:space="preserve"> Kolor: czarny. </t>
    </r>
  </si>
  <si>
    <r>
      <t xml:space="preserve">Plastikowy pojemnik z gąbką do nasączania wodą. </t>
    </r>
    <r>
      <rPr>
        <b/>
        <sz val="11"/>
        <color theme="1"/>
        <rFont val="Calibri"/>
        <family val="2"/>
        <charset val="238"/>
        <scheme val="minor"/>
      </rPr>
      <t xml:space="preserve">Średnica gąbki: 50-60 mm. </t>
    </r>
  </si>
  <si>
    <t>Opis przedmiotu zamówienia</t>
  </si>
  <si>
    <r>
      <rPr>
        <b/>
        <sz val="11"/>
        <color theme="1"/>
        <rFont val="Calibri"/>
        <family val="2"/>
        <charset val="238"/>
        <scheme val="minor"/>
      </rPr>
      <t xml:space="preserve">Wymiary: min. 7mm x 10 m. </t>
    </r>
    <r>
      <rPr>
        <sz val="11"/>
        <color theme="1"/>
        <rFont val="Calibri"/>
        <family val="2"/>
        <charset val="238"/>
        <scheme val="minor"/>
      </rPr>
      <t xml:space="preserve"> Korektor jednorazowy. </t>
    </r>
  </si>
  <si>
    <t xml:space="preserve">Marker olejowy z farbą </t>
  </si>
  <si>
    <r>
      <rPr>
        <b/>
        <sz val="11"/>
        <color theme="1"/>
        <rFont val="Calibri"/>
        <family val="2"/>
        <charset val="238"/>
        <scheme val="minor"/>
      </rPr>
      <t>Szerokość koncówki: 2 - 2,5 mm</t>
    </r>
    <r>
      <rPr>
        <sz val="11"/>
        <color theme="1"/>
        <rFont val="Calibri"/>
        <family val="2"/>
        <charset val="238"/>
        <scheme val="minor"/>
      </rPr>
      <t xml:space="preserve">. Rodzaj: Wodoodporny. Kolor: Biały. </t>
    </r>
  </si>
  <si>
    <r>
      <rPr>
        <b/>
        <sz val="11"/>
        <color theme="1"/>
        <rFont val="Calibri"/>
        <family val="2"/>
        <charset val="238"/>
        <scheme val="minor"/>
      </rPr>
      <t>Tworzywo: metal.</t>
    </r>
    <r>
      <rPr>
        <sz val="11"/>
        <color theme="1"/>
        <rFont val="Calibri"/>
        <family val="2"/>
        <charset val="238"/>
        <scheme val="minor"/>
      </rPr>
      <t xml:space="preserve"> Rodzaj: podwójna</t>
    </r>
  </si>
  <si>
    <r>
      <rPr>
        <b/>
        <sz val="11"/>
        <color theme="1"/>
        <rFont val="Calibri"/>
        <family val="2"/>
        <charset val="238"/>
        <scheme val="minor"/>
      </rPr>
      <t>Format: A5.</t>
    </r>
    <r>
      <rPr>
        <sz val="11"/>
        <color theme="1"/>
        <rFont val="Calibri"/>
        <family val="2"/>
        <charset val="238"/>
        <scheme val="minor"/>
      </rPr>
      <t xml:space="preserve"> Oprawa: miękka. Ilość kartek: 96 </t>
    </r>
  </si>
  <si>
    <r>
      <rPr>
        <b/>
        <sz val="11"/>
        <color theme="1"/>
        <rFont val="Calibri"/>
        <family val="2"/>
        <charset val="238"/>
        <scheme val="minor"/>
      </rPr>
      <t xml:space="preserve">Format: A4. </t>
    </r>
    <r>
      <rPr>
        <sz val="11"/>
        <color theme="1"/>
        <rFont val="Calibri"/>
        <family val="2"/>
        <charset val="238"/>
        <scheme val="minor"/>
      </rPr>
      <t xml:space="preserve">Oprawa: miękka. Ilość kartek: 96 </t>
    </r>
  </si>
  <si>
    <t xml:space="preserve">stara cena </t>
  </si>
  <si>
    <t xml:space="preserve">nowa cena </t>
  </si>
  <si>
    <r>
      <t xml:space="preserve">Długopis  wraz z wkładem wymiennym w plastikowej obudowie. </t>
    </r>
    <r>
      <rPr>
        <b/>
        <sz val="11"/>
        <color theme="1"/>
        <rFont val="Calibri"/>
        <family val="2"/>
        <charset val="238"/>
        <scheme val="minor"/>
      </rPr>
      <t xml:space="preserve">Grubość linii pisania: 0,33-0,5 mm. </t>
    </r>
    <r>
      <rPr>
        <sz val="11"/>
        <color theme="1"/>
        <rFont val="Calibri"/>
        <family val="2"/>
        <charset val="238"/>
        <scheme val="minor"/>
      </rPr>
      <t>Długość pisania linii: 800-2500 m. Kolor tuszu :  niebieski.</t>
    </r>
  </si>
  <si>
    <r>
      <t xml:space="preserve">Długopis  wraz z wkładem wymiennym w plastikowej obudowie. </t>
    </r>
    <r>
      <rPr>
        <b/>
        <sz val="11"/>
        <color theme="1"/>
        <rFont val="Calibri"/>
        <family val="2"/>
        <charset val="238"/>
        <scheme val="minor"/>
      </rPr>
      <t>Grubość lini pisania: 0,33-0,4 mm.</t>
    </r>
    <r>
      <rPr>
        <sz val="11"/>
        <color theme="1"/>
        <rFont val="Calibri"/>
        <family val="2"/>
        <charset val="238"/>
        <scheme val="minor"/>
      </rPr>
      <t xml:space="preserve"> Długość pisania linii: 800-2500. Kolor tuszu : czarny.</t>
    </r>
  </si>
  <si>
    <r>
      <t xml:space="preserve">Długopis jednorazowy wraz z wkładem w plastikowej obudowie. </t>
    </r>
    <r>
      <rPr>
        <b/>
        <sz val="11"/>
        <color theme="1"/>
        <rFont val="Calibri"/>
        <family val="2"/>
        <charset val="238"/>
        <scheme val="minor"/>
      </rPr>
      <t>Grubość linii pisania: 0,33-0,5 mm.</t>
    </r>
    <r>
      <rPr>
        <sz val="11"/>
        <color theme="1"/>
        <rFont val="Calibri"/>
        <family val="2"/>
        <charset val="238"/>
        <scheme val="minor"/>
      </rPr>
      <t xml:space="preserve"> Długość linia pisania: 800-1700 m. Kolor tuszu: niebieski. </t>
    </r>
  </si>
  <si>
    <r>
      <t xml:space="preserve">Długopis jednorazowy wraz z wkładem w plastikowej obudowie. </t>
    </r>
    <r>
      <rPr>
        <b/>
        <sz val="11"/>
        <color theme="1"/>
        <rFont val="Calibri"/>
        <family val="2"/>
        <charset val="238"/>
        <scheme val="minor"/>
      </rPr>
      <t>Grubość lini pisania: 0,33-0,5 mm.</t>
    </r>
    <r>
      <rPr>
        <sz val="11"/>
        <color theme="1"/>
        <rFont val="Calibri"/>
        <family val="2"/>
        <charset val="238"/>
        <scheme val="minor"/>
      </rPr>
      <t xml:space="preserve"> Długość linia pisania:  800-1700 m. Kolor tuszu: czerwony.</t>
    </r>
  </si>
  <si>
    <r>
      <t xml:space="preserve">Długopis jednorazowy wraz z wkładem w plastikowej obudowie. </t>
    </r>
    <r>
      <rPr>
        <b/>
        <sz val="11"/>
        <color theme="1"/>
        <rFont val="Calibri"/>
        <family val="2"/>
        <charset val="238"/>
        <scheme val="minor"/>
      </rPr>
      <t>Grubość lini pisania: 0,33-0,5 mm.</t>
    </r>
    <r>
      <rPr>
        <sz val="11"/>
        <color theme="1"/>
        <rFont val="Calibri"/>
        <family val="2"/>
        <charset val="238"/>
        <scheme val="minor"/>
      </rPr>
      <t xml:space="preserve"> Długość linia pisania:  800-1700 m. Kolor tuszu: czarny.</t>
    </r>
  </si>
  <si>
    <r>
      <t>Długopis żelowy wraz wkładem wymiennym z igłową końcówką.</t>
    </r>
    <r>
      <rPr>
        <b/>
        <sz val="11"/>
        <color theme="1"/>
        <rFont val="Calibri"/>
        <family val="2"/>
        <charset val="238"/>
        <scheme val="minor"/>
      </rPr>
      <t xml:space="preserve"> Grubośc linii pisania: 0,25-0,35 mm.</t>
    </r>
    <r>
      <rPr>
        <sz val="11"/>
        <color theme="1"/>
        <rFont val="Calibri"/>
        <family val="2"/>
        <charset val="238"/>
        <scheme val="minor"/>
      </rPr>
      <t xml:space="preserve"> Długość linii pisania: 400 - 800 m. Kolor tuszu: czerwony.</t>
    </r>
  </si>
  <si>
    <r>
      <t xml:space="preserve">Długopis żelowy wraz wkładem wymiennym z igłową końcówką. </t>
    </r>
    <r>
      <rPr>
        <b/>
        <sz val="11"/>
        <color theme="1"/>
        <rFont val="Calibri"/>
        <family val="2"/>
        <charset val="238"/>
        <scheme val="minor"/>
      </rPr>
      <t>Grubość linii pisania: 0,25 -0,35 mm.</t>
    </r>
    <r>
      <rPr>
        <sz val="11"/>
        <color theme="1"/>
        <rFont val="Calibri"/>
        <family val="2"/>
        <charset val="238"/>
        <scheme val="minor"/>
      </rPr>
      <t xml:space="preserve"> Długość linii pisania: 400 - 800 m. Kolor tuszu: niebieski. </t>
    </r>
  </si>
  <si>
    <r>
      <t xml:space="preserve">Typ: </t>
    </r>
    <r>
      <rPr>
        <b/>
        <sz val="11"/>
        <color theme="1"/>
        <rFont val="Calibri"/>
        <family val="2"/>
        <charset val="238"/>
        <scheme val="minor"/>
      </rPr>
      <t>Ścięta końcówka. Szerokość linii pisania: 2,5 - 5,5 mm.</t>
    </r>
    <r>
      <rPr>
        <sz val="11"/>
        <color theme="1"/>
        <rFont val="Calibri"/>
        <family val="2"/>
        <charset val="238"/>
        <scheme val="minor"/>
      </rPr>
      <t xml:space="preserve"> Rodzaj: Wodoodporny, szybkoschnący.  Długość linii pisania: do 1600m. Kolor: czarny.</t>
    </r>
  </si>
  <si>
    <r>
      <rPr>
        <b/>
        <sz val="11"/>
        <color theme="1"/>
        <rFont val="Calibri"/>
        <family val="2"/>
        <charset val="238"/>
        <scheme val="minor"/>
      </rPr>
      <t>Typ: Ścięta końcówka. Szerokość linii pisania: 2,5 - 5,5 mm.</t>
    </r>
    <r>
      <rPr>
        <sz val="11"/>
        <color theme="1"/>
        <rFont val="Calibri"/>
        <family val="2"/>
        <charset val="238"/>
        <scheme val="minor"/>
      </rPr>
      <t xml:space="preserve"> Rodzaj: Wodoodporny, szybkoschnący.  Długość linii pisania: do 1600m. Kolor: czerwony</t>
    </r>
  </si>
  <si>
    <r>
      <rPr>
        <b/>
        <sz val="11"/>
        <color theme="1"/>
        <rFont val="Calibri"/>
        <family val="2"/>
        <charset val="238"/>
        <scheme val="minor"/>
      </rPr>
      <t>Typ: Ścięta końcówka. Szerokość linii pisania: 2,5 - 5,5 mm.</t>
    </r>
    <r>
      <rPr>
        <sz val="11"/>
        <color theme="1"/>
        <rFont val="Calibri"/>
        <family val="2"/>
        <charset val="238"/>
        <scheme val="minor"/>
      </rPr>
      <t xml:space="preserve"> Rodzaj: Wodoodporny, szybkoschnący.  Długość linii pisania: do 1600m. Kolor: zielony.</t>
    </r>
  </si>
  <si>
    <r>
      <t>Cienkopis jednorazowy wraz z wkładem w plastikowej obudowie.</t>
    </r>
    <r>
      <rPr>
        <b/>
        <sz val="11"/>
        <rFont val="Calibri"/>
        <family val="2"/>
        <charset val="238"/>
        <scheme val="minor"/>
      </rPr>
      <t xml:space="preserve"> Grubość linii pisania: 0,4 mm. </t>
    </r>
    <r>
      <rPr>
        <sz val="11"/>
        <rFont val="Calibri"/>
        <family val="2"/>
        <charset val="238"/>
        <scheme val="minor"/>
      </rPr>
      <t xml:space="preserve">Długość linii pisania: 500-900 m. Kolor tuszu: </t>
    </r>
    <r>
      <rPr>
        <b/>
        <sz val="11"/>
        <rFont val="Calibri"/>
        <family val="2"/>
        <charset val="238"/>
        <scheme val="minor"/>
      </rPr>
      <t>czerwony</t>
    </r>
  </si>
  <si>
    <r>
      <t xml:space="preserve">Cienkopis jednorazowy wraz z wkładem w plastikowej obudowie. </t>
    </r>
    <r>
      <rPr>
        <b/>
        <sz val="11"/>
        <rFont val="Calibri"/>
        <family val="2"/>
        <charset val="238"/>
        <scheme val="minor"/>
      </rPr>
      <t>Grubość linii pisania: 0,4 mm.</t>
    </r>
    <r>
      <rPr>
        <sz val="11"/>
        <rFont val="Calibri"/>
        <family val="2"/>
        <charset val="238"/>
        <scheme val="minor"/>
      </rPr>
      <t xml:space="preserve"> Długość linii pisania: 500-900 m. Kolor tuszu: </t>
    </r>
    <r>
      <rPr>
        <b/>
        <sz val="11"/>
        <rFont val="Calibri"/>
        <family val="2"/>
        <charset val="238"/>
        <scheme val="minor"/>
      </rPr>
      <t>czarny.</t>
    </r>
  </si>
  <si>
    <r>
      <t xml:space="preserve">Cienkopis jednorazowy wraz z wkładem w plastikowej obudowie. </t>
    </r>
    <r>
      <rPr>
        <b/>
        <sz val="11"/>
        <rFont val="Calibri"/>
        <family val="2"/>
        <charset val="238"/>
        <scheme val="minor"/>
      </rPr>
      <t>Grubość linii pisania: 0,4 mm</t>
    </r>
    <r>
      <rPr>
        <sz val="11"/>
        <rFont val="Calibri"/>
        <family val="2"/>
        <charset val="238"/>
        <scheme val="minor"/>
      </rPr>
      <t xml:space="preserve">. Długość linii pisania: 500-900 m. Kolor tuszu: </t>
    </r>
    <r>
      <rPr>
        <b/>
        <sz val="11"/>
        <rFont val="Calibri"/>
        <family val="2"/>
        <charset val="238"/>
        <scheme val="minor"/>
      </rPr>
      <t>niebieski</t>
    </r>
    <r>
      <rPr>
        <sz val="11"/>
        <rFont val="Calibri"/>
        <family val="2"/>
        <charset val="238"/>
        <scheme val="minor"/>
      </rPr>
      <t>.</t>
    </r>
  </si>
  <si>
    <r>
      <t xml:space="preserve">Cienkopis jednorazowy wraz z wkładem w plastikowej obudowie.  </t>
    </r>
    <r>
      <rPr>
        <b/>
        <sz val="11"/>
        <rFont val="Calibri"/>
        <family val="2"/>
        <charset val="238"/>
        <scheme val="minor"/>
      </rPr>
      <t>Grubość linii pisania : 0,4 mm.</t>
    </r>
    <r>
      <rPr>
        <sz val="11"/>
        <rFont val="Calibri"/>
        <family val="2"/>
        <charset val="238"/>
        <scheme val="minor"/>
      </rPr>
      <t xml:space="preserve"> Długość linii pisania: 500-900 m. Kolor tuszu: </t>
    </r>
    <r>
      <rPr>
        <b/>
        <sz val="11"/>
        <rFont val="Calibri"/>
        <family val="2"/>
        <charset val="238"/>
        <scheme val="minor"/>
      </rPr>
      <t>zielony</t>
    </r>
    <r>
      <rPr>
        <sz val="11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</si>
  <si>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>Wymiary: 114 x 162 mm.</t>
    </r>
    <r>
      <rPr>
        <sz val="11"/>
        <color theme="1"/>
        <rFont val="Calibri"/>
        <family val="2"/>
        <charset val="238"/>
        <scheme val="minor"/>
      </rPr>
      <t xml:space="preserve"> Kolor: biały. Okno: Tak. Po prawej stronie. Ilość w opakowaniu: 1000 szt. </t>
    </r>
  </si>
  <si>
    <t>Gumka  do mazania</t>
  </si>
  <si>
    <t>ryza</t>
  </si>
  <si>
    <t>blocz.</t>
  </si>
  <si>
    <r>
      <rPr>
        <b/>
        <sz val="11"/>
        <color theme="1"/>
        <rFont val="Calibri"/>
        <family val="2"/>
        <charset val="238"/>
        <scheme val="minor"/>
      </rPr>
      <t>Wymiary: 114 mm x 162 mm.</t>
    </r>
    <r>
      <rPr>
        <sz val="11"/>
        <color theme="1"/>
        <rFont val="Calibri"/>
        <family val="2"/>
        <charset val="238"/>
        <scheme val="minor"/>
      </rPr>
      <t xml:space="preserve"> Kolor: biały. Okno: Nie. Ilość w opakowaniu: 50 szt. </t>
    </r>
  </si>
  <si>
    <r>
      <rPr>
        <b/>
        <sz val="11"/>
        <color theme="1"/>
        <rFont val="Calibri"/>
        <family val="2"/>
        <charset val="238"/>
        <scheme val="minor"/>
      </rPr>
      <t>Wymiary: 110 x 220 mm.</t>
    </r>
    <r>
      <rPr>
        <sz val="11"/>
        <color theme="1"/>
        <rFont val="Calibri"/>
        <family val="2"/>
        <charset val="238"/>
        <scheme val="minor"/>
      </rPr>
      <t xml:space="preserve"> Kolor: biały. Okno: Tak.  Po prawej stronie. Ilość w opakowaniu: 1000 szt. </t>
    </r>
  </si>
  <si>
    <r>
      <rPr>
        <b/>
        <sz val="11"/>
        <color theme="1"/>
        <rFont val="Calibri"/>
        <family val="2"/>
        <charset val="238"/>
        <scheme val="minor"/>
      </rPr>
      <t xml:space="preserve">Wymiary: min. 43 x 17,4 x 11,5 mm. </t>
    </r>
    <r>
      <rPr>
        <sz val="11"/>
        <color theme="1"/>
        <rFont val="Calibri"/>
        <family val="2"/>
        <charset val="238"/>
        <scheme val="minor"/>
      </rPr>
      <t>Zastosowanie: do grafitów od 4H do 5B.</t>
    </r>
  </si>
  <si>
    <r>
      <t xml:space="preserve">Typ: </t>
    </r>
    <r>
      <rPr>
        <b/>
        <sz val="11"/>
        <color theme="1"/>
        <rFont val="Calibri"/>
        <family val="2"/>
        <charset val="238"/>
        <scheme val="minor"/>
      </rPr>
      <t>Ścięta końcówka. Szerokość linii pisania: 2,5 - 5,5 mm.</t>
    </r>
    <r>
      <rPr>
        <sz val="11"/>
        <color theme="1"/>
        <rFont val="Calibri"/>
        <family val="2"/>
        <charset val="238"/>
        <scheme val="minor"/>
      </rPr>
      <t xml:space="preserve"> Rodzaj: Wodoodporny, szybkoschnący.  Długość linii pisania: do 1600m. Kolor: niebieski</t>
    </r>
  </si>
  <si>
    <t xml:space="preserve">Rozmiar arkusza: A4.  Ilość arkuszy w opakowaniu: 100. </t>
  </si>
  <si>
    <t>opak.</t>
  </si>
  <si>
    <r>
      <rPr>
        <b/>
        <sz val="11"/>
        <color theme="1"/>
        <rFont val="Calibri"/>
        <family val="2"/>
        <charset val="238"/>
        <scheme val="minor"/>
      </rPr>
      <t>Rozmiar: 15 mm</t>
    </r>
    <r>
      <rPr>
        <sz val="11"/>
        <color theme="1"/>
        <rFont val="Calibri"/>
        <family val="2"/>
        <charset val="238"/>
        <scheme val="minor"/>
      </rPr>
      <t xml:space="preserve">. Rodzaj tworzywa: metal. Kolor: czarny. Ilość w opakowaniu: min. 12 szt </t>
    </r>
  </si>
  <si>
    <r>
      <rPr>
        <b/>
        <sz val="11"/>
        <color theme="1"/>
        <rFont val="Calibri"/>
        <family val="2"/>
        <charset val="238"/>
        <scheme val="minor"/>
      </rPr>
      <t>Rozmiar: 25 mm.</t>
    </r>
    <r>
      <rPr>
        <sz val="11"/>
        <color theme="1"/>
        <rFont val="Calibri"/>
        <family val="2"/>
        <charset val="238"/>
        <scheme val="minor"/>
      </rPr>
      <t xml:space="preserve"> Rodzaj tworzywa: metal. Kolor: czarny. Ilość w opakowaniu: min. 12 szt </t>
    </r>
  </si>
  <si>
    <r>
      <rPr>
        <b/>
        <sz val="11"/>
        <color theme="1"/>
        <rFont val="Calibri"/>
        <family val="2"/>
        <charset val="238"/>
        <scheme val="minor"/>
      </rPr>
      <t>Rozmiar: 41 mm</t>
    </r>
    <r>
      <rPr>
        <sz val="11"/>
        <color theme="1"/>
        <rFont val="Calibri"/>
        <family val="2"/>
        <charset val="238"/>
        <scheme val="minor"/>
      </rPr>
      <t xml:space="preserve">. Rodzaj tworzywa: metal. Kolor: czarny. Ilość w opakowaniu: min. 12 szt </t>
    </r>
  </si>
  <si>
    <r>
      <rPr>
        <b/>
        <sz val="11"/>
        <color theme="1"/>
        <rFont val="Calibri"/>
        <family val="2"/>
        <charset val="238"/>
        <scheme val="minor"/>
      </rPr>
      <t>Foramt: A4. Grubość: min. 46 max. 50 mic. 
Rodzaj folii: przeźroczysta, gładka.</t>
    </r>
    <r>
      <rPr>
        <sz val="11"/>
        <color theme="1"/>
        <rFont val="Calibri"/>
        <family val="2"/>
        <charset val="238"/>
        <scheme val="minor"/>
      </rPr>
      <t xml:space="preserve"> Multiperforacja, otwierana od góry. Ilość w opakowaniu 100 szt. </t>
    </r>
  </si>
  <si>
    <t>Kolor: mix. Ilość w opakowaniu: min. 50 szt.</t>
  </si>
  <si>
    <r>
      <rPr>
        <b/>
        <sz val="11"/>
        <color theme="1"/>
        <rFont val="Calibri"/>
        <family val="2"/>
        <charset val="238"/>
        <scheme val="minor"/>
      </rPr>
      <t>Format: A4. Szerokość grzbietu min. 70 mm max. 75mm.</t>
    </r>
    <r>
      <rPr>
        <sz val="11"/>
        <color theme="1"/>
        <rFont val="Calibri"/>
        <family val="2"/>
        <charset val="238"/>
        <scheme val="minor"/>
      </rPr>
      <t xml:space="preserve"> Mechanizm dźwigniowy z dociskiem. Kolor: mix. </t>
    </r>
  </si>
  <si>
    <r>
      <rPr>
        <b/>
        <sz val="11"/>
        <color theme="1"/>
        <rFont val="Calibri"/>
        <family val="2"/>
        <charset val="238"/>
        <scheme val="minor"/>
      </rPr>
      <t>Format: A4. Szerokość grzbietu min. 50 mm. Max 55 mm.</t>
    </r>
    <r>
      <rPr>
        <sz val="11"/>
        <color theme="1"/>
        <rFont val="Calibri"/>
        <family val="2"/>
        <charset val="238"/>
        <scheme val="minor"/>
      </rPr>
      <t xml:space="preserve"> Mechanizm dźwigniowy z dociskiem. Kolor: mix. </t>
    </r>
  </si>
  <si>
    <r>
      <rPr>
        <b/>
        <sz val="11"/>
        <color theme="1"/>
        <rFont val="Calibri"/>
        <family val="2"/>
        <charset val="238"/>
        <scheme val="minor"/>
      </rPr>
      <t xml:space="preserve">Zszywa do 30 kartek. </t>
    </r>
    <r>
      <rPr>
        <sz val="11"/>
        <color theme="1"/>
        <rFont val="Calibri"/>
        <family val="2"/>
        <charset val="238"/>
        <scheme val="minor"/>
      </rPr>
      <t xml:space="preserve">Dostosowany do zszywek o rozmiarach:  24/6, 26/6. Mechanizm ze stali. </t>
    </r>
  </si>
  <si>
    <t>zgrzewka</t>
  </si>
  <si>
    <r>
      <rPr>
        <b/>
        <sz val="11"/>
        <color theme="1"/>
        <rFont val="Calibri"/>
        <family val="2"/>
        <charset val="238"/>
        <scheme val="minor"/>
      </rPr>
      <t>Format: A4. Tworzywo: karton celulozowy.</t>
    </r>
    <r>
      <rPr>
        <sz val="11"/>
        <color theme="1"/>
        <rFont val="Calibri"/>
        <family val="2"/>
        <charset val="238"/>
        <scheme val="minor"/>
      </rPr>
      <t xml:space="preserve"> Rodzaj: perforacja, wąs do wpięcia.  Kolor: biały.</t>
    </r>
  </si>
  <si>
    <r>
      <rPr>
        <b/>
        <sz val="11"/>
        <color theme="1"/>
        <rFont val="Calibri"/>
        <family val="2"/>
        <charset val="238"/>
        <scheme val="minor"/>
      </rPr>
      <t>Format: A4.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Tworzywo: karton celulozowy.</t>
    </r>
    <r>
      <rPr>
        <sz val="11"/>
        <color theme="1"/>
        <rFont val="Calibri"/>
        <family val="2"/>
        <charset val="238"/>
        <scheme val="minor"/>
      </rPr>
      <t xml:space="preserve">  Rodzaj: wąs do wpięcia. Kolor:  biały.</t>
    </r>
  </si>
  <si>
    <r>
      <rPr>
        <b/>
        <sz val="11"/>
        <color theme="1"/>
        <rFont val="Calibri"/>
        <family val="2"/>
        <charset val="238"/>
        <scheme val="minor"/>
      </rPr>
      <t xml:space="preserve">Format: A4. Tworzywo: folia PVC. </t>
    </r>
    <r>
      <rPr>
        <sz val="11"/>
        <color theme="1"/>
        <rFont val="Calibri"/>
        <family val="2"/>
        <charset val="238"/>
        <scheme val="minor"/>
      </rPr>
      <t xml:space="preserve"> Kolor: mix. Rodzaj: wąs do wpięcia.</t>
    </r>
  </si>
  <si>
    <r>
      <rPr>
        <b/>
        <sz val="11"/>
        <color theme="1"/>
        <rFont val="Calibri"/>
        <family val="2"/>
        <charset val="238"/>
        <scheme val="minor"/>
      </rPr>
      <t>Format: A4. Tworzywo: folia PVC.</t>
    </r>
    <r>
      <rPr>
        <sz val="11"/>
        <color theme="1"/>
        <rFont val="Calibri"/>
        <family val="2"/>
        <charset val="238"/>
        <scheme val="minor"/>
      </rPr>
      <t xml:space="preserve"> Rodzaj: perforacja, wąs do wpięcia. </t>
    </r>
  </si>
  <si>
    <r>
      <rPr>
        <b/>
        <sz val="11"/>
        <color theme="1"/>
        <rFont val="Calibri"/>
        <family val="2"/>
        <charset val="238"/>
        <scheme val="minor"/>
      </rPr>
      <t xml:space="preserve">Format: A4. </t>
    </r>
    <r>
      <rPr>
        <sz val="11"/>
        <color theme="1"/>
        <rFont val="Calibri"/>
        <family val="2"/>
        <charset val="238"/>
        <scheme val="minor"/>
      </rPr>
      <t xml:space="preserve"> Tworzywo: tektura. Gramatura: min. 400 g. Kolor: biały.</t>
    </r>
  </si>
  <si>
    <r>
      <rPr>
        <b/>
        <sz val="11"/>
        <color theme="1"/>
        <rFont val="Calibri"/>
        <family val="2"/>
        <charset val="238"/>
        <scheme val="minor"/>
      </rPr>
      <t>Format: A4.</t>
    </r>
    <r>
      <rPr>
        <sz val="11"/>
        <color theme="1"/>
        <rFont val="Calibri"/>
        <family val="2"/>
        <charset val="238"/>
        <scheme val="minor"/>
      </rPr>
      <t xml:space="preserve"> Tworzywo: Tektura. Gramatura: min. 400 g. Wyposażona w  gumkę wzdłuż długiego boku. Kolor: biały </t>
    </r>
  </si>
  <si>
    <t xml:space="preserve">szt. </t>
  </si>
  <si>
    <r>
      <rPr>
        <b/>
        <sz val="11"/>
        <color theme="1"/>
        <rFont val="Calibri"/>
        <family val="2"/>
        <charset val="238"/>
        <scheme val="minor"/>
      </rPr>
      <t>Wymiary: ok. 75x75 mm.</t>
    </r>
    <r>
      <rPr>
        <sz val="11"/>
        <color theme="1"/>
        <rFont val="Calibri"/>
        <family val="2"/>
        <charset val="238"/>
        <scheme val="minor"/>
      </rPr>
      <t xml:space="preserve"> Ilość karteczek w bloczku: min. 400 szt. Kolor: żółty</t>
    </r>
  </si>
  <si>
    <r>
      <rPr>
        <b/>
        <sz val="11"/>
        <color theme="1"/>
        <rFont val="Calibri"/>
        <family val="2"/>
        <charset val="238"/>
        <scheme val="minor"/>
      </rPr>
      <t>Wymiary: ok. 50 x 40 mm.</t>
    </r>
    <r>
      <rPr>
        <sz val="11"/>
        <color theme="1"/>
        <rFont val="Calibri"/>
        <family val="2"/>
        <charset val="238"/>
        <scheme val="minor"/>
      </rPr>
      <t xml:space="preserve"> Ilość karteczek w bloczku: min.100 szt. Kolor: żółty</t>
    </r>
  </si>
  <si>
    <r>
      <rPr>
        <b/>
        <sz val="11"/>
        <color theme="1"/>
        <rFont val="Calibri"/>
        <family val="2"/>
        <charset val="238"/>
        <scheme val="minor"/>
      </rPr>
      <t xml:space="preserve">Format: A4. </t>
    </r>
    <r>
      <rPr>
        <sz val="11"/>
        <color theme="1"/>
        <rFont val="Calibri"/>
        <family val="2"/>
        <charset val="238"/>
        <scheme val="minor"/>
      </rPr>
      <t xml:space="preserve">Grubość folii: min. 0,15 mm. Ilość w opakowaniu: min. 25 szt. </t>
    </r>
  </si>
  <si>
    <r>
      <rPr>
        <b/>
        <sz val="11"/>
        <color theme="1"/>
        <rFont val="Calibri"/>
        <family val="2"/>
        <charset val="238"/>
        <scheme val="minor"/>
      </rPr>
      <t>Wymiary: 110 mm x 30 m.</t>
    </r>
    <r>
      <rPr>
        <sz val="11"/>
        <color theme="1"/>
        <rFont val="Calibri"/>
        <family val="2"/>
        <charset val="238"/>
        <scheme val="minor"/>
      </rPr>
      <t xml:space="preserve"> Gramatura: 50-55 g/m2. Ilość w zgrzewce: 10 szt.</t>
    </r>
  </si>
  <si>
    <r>
      <rPr>
        <b/>
        <sz val="11"/>
        <color theme="1"/>
        <rFont val="Calibri"/>
        <family val="2"/>
        <charset val="238"/>
        <scheme val="minor"/>
      </rPr>
      <t>Wymiary: 80 mm x 80 m.</t>
    </r>
    <r>
      <rPr>
        <sz val="11"/>
        <color theme="1"/>
        <rFont val="Calibri"/>
        <family val="2"/>
        <charset val="238"/>
        <scheme val="minor"/>
      </rPr>
      <t xml:space="preserve"> Gramatura: 50-55 g/m2. Ilość w zgrzewce: 6 szt.</t>
    </r>
  </si>
  <si>
    <r>
      <rPr>
        <b/>
        <sz val="11"/>
        <color theme="1"/>
        <rFont val="Calibri"/>
        <family val="2"/>
        <charset val="238"/>
        <scheme val="minor"/>
      </rPr>
      <t>Wymiary: 57 mm x 15 m</t>
    </r>
    <r>
      <rPr>
        <sz val="11"/>
        <color theme="1"/>
        <rFont val="Calibri"/>
        <family val="2"/>
        <charset val="238"/>
        <scheme val="minor"/>
      </rPr>
      <t>. Gramatura: 50-55 g/m2. Ilość w zgrzewce: 10 szt.</t>
    </r>
  </si>
  <si>
    <r>
      <rPr>
        <b/>
        <sz val="11"/>
        <color theme="1"/>
        <rFont val="Calibri"/>
        <family val="2"/>
        <charset val="238"/>
        <scheme val="minor"/>
      </rPr>
      <t>Wymiary: 57 mm x 20 m</t>
    </r>
    <r>
      <rPr>
        <sz val="11"/>
        <color theme="1"/>
        <rFont val="Calibri"/>
        <family val="2"/>
        <charset val="238"/>
        <scheme val="minor"/>
      </rPr>
      <t>. Gramatura: 50-55 g/m2. Ilość w zgrzewce: 10 szt.</t>
    </r>
  </si>
  <si>
    <r>
      <rPr>
        <b/>
        <sz val="11"/>
        <color theme="1"/>
        <rFont val="Calibri"/>
        <family val="2"/>
        <charset val="238"/>
        <scheme val="minor"/>
      </rPr>
      <t>Wymiary: 57 mm x 30 m.</t>
    </r>
    <r>
      <rPr>
        <sz val="11"/>
        <color theme="1"/>
        <rFont val="Calibri"/>
        <family val="2"/>
        <charset val="238"/>
        <scheme val="minor"/>
      </rPr>
      <t xml:space="preserve"> Gramatura: 50-55 g/m2. Ilość w zgrzewce: 10 szt.</t>
    </r>
  </si>
  <si>
    <t>Załącznik nr 3 do Zaproszenia nr FDAP.230.2.2023</t>
  </si>
  <si>
    <t>Formularz cenowy</t>
  </si>
  <si>
    <t xml:space="preserve">Nazwa oferowanego towaru/producenta, oznaczenie, które pozwoli na jednoznaczną identyfikację produktu </t>
  </si>
  <si>
    <t>J.m</t>
  </si>
  <si>
    <t>VAT (%)</t>
  </si>
  <si>
    <t>Cena jednostki brutto (zł)</t>
  </si>
  <si>
    <t>Wartość brutto (zł)</t>
  </si>
  <si>
    <r>
      <rPr>
        <b/>
        <sz val="11"/>
        <color theme="1"/>
        <rFont val="Calibri"/>
        <family val="2"/>
        <charset val="238"/>
        <scheme val="minor"/>
      </rPr>
      <t>Wymiary: 80x80x35 mm.</t>
    </r>
    <r>
      <rPr>
        <sz val="11"/>
        <color theme="1"/>
        <rFont val="Calibri"/>
        <family val="2"/>
        <charset val="238"/>
        <scheme val="minor"/>
      </rPr>
      <t xml:space="preserve"> Kolor: biały.  Rodzaj: nieklejona. Ilość kartek w bloczku: ok. 400 szt. </t>
    </r>
  </si>
  <si>
    <r>
      <rPr>
        <b/>
        <sz val="11"/>
        <color theme="1"/>
        <rFont val="Calibri"/>
        <family val="2"/>
        <charset val="238"/>
        <scheme val="minor"/>
      </rPr>
      <t>Format: A4</t>
    </r>
    <r>
      <rPr>
        <sz val="11"/>
        <color theme="1"/>
        <rFont val="Calibri"/>
        <family val="2"/>
        <charset val="238"/>
        <scheme val="minor"/>
      </rPr>
      <t>. Gramatura papieru: 80± 2g/m2. Kolor: biały(CIE 146). Ryza = 500 arkuszy.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</si>
</sst>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 wrapText="1"/>
    </xf>
    <xf numFmtId="0" fontId="1" fillId="0" borderId="0" xfId="0" applyFont="1"/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0" fontId="0" fillId="0" borderId="0" xfId="0" applyNumberFormat="1"/>
    <xf numFmtId="16" fontId="0" fillId="0" borderId="0" xfId="0" applyNumberFormat="1"/>
    <xf numFmtId="0" fontId="7" fillId="0" borderId="0" xfId="0" applyFont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wrapText="1"/>
    </xf>
  </cellXfs>
  <cellStyles count="4">
    <cellStyle name="Dziesiętny 2" xfId="3" xr:uid="{0F47C4E7-C97E-4B0A-8C54-4CA2DD620B74}"/>
    <cellStyle name="Normalny" xfId="0" builtinId="0"/>
    <cellStyle name="Normalny 2" xfId="2" xr:uid="{77580810-993F-4F26-9D5B-1C8511CA4644}"/>
    <cellStyle name="Normalny 3" xfId="1" xr:uid="{4C450601-7391-430C-94AB-9C52211E3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5D3E-EF0D-46EB-BAE9-05AAFF3105F7}">
  <sheetPr>
    <pageSetUpPr fitToPage="1"/>
  </sheetPr>
  <dimension ref="B1:AJ97"/>
  <sheetViews>
    <sheetView tabSelected="1" zoomScale="98" zoomScaleNormal="98" workbookViewId="0">
      <pane xSplit="1" topLeftCell="B1" activePane="topRight" state="frozen"/>
      <selection activeCell="A16" sqref="A16"/>
      <selection pane="topRight" activeCell="E10" sqref="E10"/>
    </sheetView>
  </sheetViews>
  <sheetFormatPr defaultRowHeight="15"/>
  <cols>
    <col min="1" max="1" width="7" customWidth="1"/>
    <col min="2" max="2" width="5.7109375" style="5" customWidth="1"/>
    <col min="3" max="3" width="35.140625" customWidth="1"/>
    <col min="4" max="4" width="33" style="22" customWidth="1"/>
    <col min="5" max="5" width="30.28515625" style="22" customWidth="1"/>
    <col min="6" max="6" width="9.140625" customWidth="1"/>
    <col min="7" max="7" width="7.42578125" style="13" customWidth="1"/>
    <col min="8" max="8" width="16.5703125" style="13" hidden="1" customWidth="1"/>
    <col min="9" max="9" width="10.85546875" style="13" bestFit="1" customWidth="1"/>
    <col min="10" max="10" width="10.85546875" style="13" customWidth="1"/>
    <col min="11" max="11" width="9.85546875" style="13" customWidth="1"/>
    <col min="12" max="12" width="14.7109375" style="13" hidden="1" customWidth="1"/>
    <col min="13" max="13" width="16.140625" hidden="1" customWidth="1"/>
    <col min="14" max="14" width="12.5703125" hidden="1" customWidth="1"/>
    <col min="15" max="15" width="10.85546875" hidden="1" customWidth="1"/>
    <col min="16" max="16" width="10.28515625" hidden="1" customWidth="1"/>
    <col min="17" max="17" width="12.85546875" hidden="1" customWidth="1"/>
    <col min="18" max="22" width="0" hidden="1" customWidth="1"/>
    <col min="23" max="23" width="12" bestFit="1" customWidth="1"/>
  </cols>
  <sheetData>
    <row r="1" spans="2:29" ht="31.5" customHeight="1">
      <c r="E1" s="2"/>
      <c r="F1" s="45" t="s">
        <v>164</v>
      </c>
      <c r="G1" s="45"/>
      <c r="H1" s="45"/>
      <c r="I1" s="45"/>
      <c r="J1" s="45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9">
      <c r="C2" s="18"/>
      <c r="G2" s="20"/>
      <c r="H2" s="19"/>
      <c r="I2" s="19"/>
      <c r="J2" s="19"/>
    </row>
    <row r="3" spans="2:29" ht="18.75">
      <c r="D3" s="48" t="s">
        <v>165</v>
      </c>
      <c r="E3" s="48"/>
    </row>
    <row r="4" spans="2:29">
      <c r="C4" s="6"/>
      <c r="D4" s="6"/>
      <c r="E4" s="6"/>
      <c r="F4" s="6"/>
      <c r="G4" s="6"/>
      <c r="H4" s="6"/>
      <c r="I4" s="6"/>
      <c r="J4" s="6"/>
    </row>
    <row r="5" spans="2:29" ht="59.25" customHeight="1">
      <c r="B5" s="42" t="s">
        <v>0</v>
      </c>
      <c r="C5" s="42" t="s">
        <v>1</v>
      </c>
      <c r="D5" s="42" t="s">
        <v>107</v>
      </c>
      <c r="E5" s="42" t="s">
        <v>166</v>
      </c>
      <c r="F5" s="42" t="s">
        <v>167</v>
      </c>
      <c r="G5" s="42" t="s">
        <v>2</v>
      </c>
      <c r="H5" s="42" t="s">
        <v>3</v>
      </c>
      <c r="I5" s="42" t="s">
        <v>169</v>
      </c>
      <c r="J5" s="42" t="s">
        <v>168</v>
      </c>
      <c r="K5" s="43" t="s">
        <v>170</v>
      </c>
      <c r="L5" s="17"/>
      <c r="N5" t="s">
        <v>114</v>
      </c>
      <c r="O5" t="s">
        <v>115</v>
      </c>
      <c r="Q5" s="21" t="s">
        <v>11</v>
      </c>
    </row>
    <row r="6" spans="2:29" ht="24" customHeight="1"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/>
      <c r="I6" s="24">
        <v>7</v>
      </c>
      <c r="J6" s="24">
        <v>8</v>
      </c>
      <c r="K6" s="44">
        <v>9</v>
      </c>
      <c r="L6" s="17"/>
      <c r="Q6" s="21"/>
    </row>
    <row r="7" spans="2:29" ht="60">
      <c r="B7" s="24">
        <v>1</v>
      </c>
      <c r="C7" s="10" t="s">
        <v>13</v>
      </c>
      <c r="D7" s="37" t="s">
        <v>59</v>
      </c>
      <c r="E7" s="37"/>
      <c r="F7" s="33" t="s">
        <v>30</v>
      </c>
      <c r="G7" s="12">
        <v>10</v>
      </c>
      <c r="H7" s="26"/>
      <c r="I7" s="26"/>
      <c r="J7" s="26"/>
      <c r="K7" s="31">
        <f t="shared" ref="K7:K31" si="0">G7*I7</f>
        <v>0</v>
      </c>
      <c r="L7" s="16"/>
      <c r="M7" s="28">
        <v>5.0999999999999997E-2</v>
      </c>
      <c r="N7" s="12">
        <v>2.89</v>
      </c>
      <c r="O7" s="25">
        <f t="shared" ref="O7:O24" si="1">(N7*10%)+N7</f>
        <v>3.1790000000000003</v>
      </c>
      <c r="Q7" s="12">
        <f t="shared" ref="Q7:Q44" si="2">G7*N7</f>
        <v>28.900000000000002</v>
      </c>
      <c r="R7" s="1"/>
    </row>
    <row r="8" spans="2:29" ht="75">
      <c r="B8" s="24">
        <v>2</v>
      </c>
      <c r="C8" s="11" t="s">
        <v>14</v>
      </c>
      <c r="D8" s="38" t="s">
        <v>126</v>
      </c>
      <c r="E8" s="38"/>
      <c r="F8" s="33" t="s">
        <v>30</v>
      </c>
      <c r="G8" s="14">
        <v>15</v>
      </c>
      <c r="H8" s="26"/>
      <c r="I8" s="26"/>
      <c r="J8" s="26"/>
      <c r="K8" s="31">
        <f t="shared" si="0"/>
        <v>0</v>
      </c>
      <c r="L8" s="16"/>
      <c r="M8" s="28">
        <v>5.0999999999999997E-2</v>
      </c>
      <c r="N8" s="14">
        <v>1.99</v>
      </c>
      <c r="O8" s="25">
        <f t="shared" si="1"/>
        <v>2.1890000000000001</v>
      </c>
      <c r="Q8" s="12">
        <f t="shared" si="2"/>
        <v>29.85</v>
      </c>
    </row>
    <row r="9" spans="2:29" ht="75">
      <c r="B9" s="24">
        <v>3</v>
      </c>
      <c r="C9" s="11" t="s">
        <v>14</v>
      </c>
      <c r="D9" s="38" t="s">
        <v>127</v>
      </c>
      <c r="E9" s="38"/>
      <c r="F9" s="33" t="s">
        <v>30</v>
      </c>
      <c r="G9" s="14">
        <v>15</v>
      </c>
      <c r="H9" s="26"/>
      <c r="I9" s="26"/>
      <c r="J9" s="26"/>
      <c r="K9" s="31">
        <f t="shared" si="0"/>
        <v>0</v>
      </c>
      <c r="L9" s="16"/>
      <c r="M9" s="28">
        <v>5.0999999999999997E-2</v>
      </c>
      <c r="N9" s="14">
        <v>1.99</v>
      </c>
      <c r="O9" s="25">
        <f t="shared" si="1"/>
        <v>2.1890000000000001</v>
      </c>
      <c r="Q9" s="12">
        <f t="shared" si="2"/>
        <v>29.85</v>
      </c>
      <c r="AB9" s="46"/>
      <c r="AC9" s="46"/>
    </row>
    <row r="10" spans="2:29" ht="75">
      <c r="B10" s="24">
        <v>4</v>
      </c>
      <c r="C10" s="11" t="s">
        <v>14</v>
      </c>
      <c r="D10" s="38" t="s">
        <v>128</v>
      </c>
      <c r="E10" s="38"/>
      <c r="F10" s="33" t="s">
        <v>155</v>
      </c>
      <c r="G10" s="14">
        <v>20</v>
      </c>
      <c r="H10" s="26"/>
      <c r="I10" s="26"/>
      <c r="J10" s="26"/>
      <c r="K10" s="31">
        <f t="shared" si="0"/>
        <v>0</v>
      </c>
      <c r="L10" s="16"/>
      <c r="M10" s="28">
        <v>5.0999999999999997E-2</v>
      </c>
      <c r="N10" s="14">
        <v>1.99</v>
      </c>
      <c r="O10" s="25">
        <f t="shared" si="1"/>
        <v>2.1890000000000001</v>
      </c>
      <c r="Q10" s="12">
        <f t="shared" si="2"/>
        <v>39.799999999999997</v>
      </c>
    </row>
    <row r="11" spans="2:29" ht="75">
      <c r="B11" s="24">
        <v>5</v>
      </c>
      <c r="C11" s="11" t="s">
        <v>14</v>
      </c>
      <c r="D11" s="38" t="s">
        <v>129</v>
      </c>
      <c r="E11" s="38"/>
      <c r="F11" s="33" t="s">
        <v>155</v>
      </c>
      <c r="G11" s="14">
        <v>5</v>
      </c>
      <c r="H11" s="26"/>
      <c r="I11" s="26"/>
      <c r="J11" s="26"/>
      <c r="K11" s="31">
        <f t="shared" si="0"/>
        <v>0</v>
      </c>
      <c r="L11" s="16"/>
      <c r="M11" s="28">
        <v>5.0999999999999997E-2</v>
      </c>
      <c r="N11" s="14">
        <v>1.99</v>
      </c>
      <c r="O11" s="25">
        <f t="shared" si="1"/>
        <v>2.1890000000000001</v>
      </c>
      <c r="Q11" s="12">
        <f t="shared" si="2"/>
        <v>9.9499999999999993</v>
      </c>
    </row>
    <row r="12" spans="2:29" ht="75">
      <c r="B12" s="24">
        <v>6</v>
      </c>
      <c r="C12" s="10" t="s">
        <v>56</v>
      </c>
      <c r="D12" s="37" t="s">
        <v>116</v>
      </c>
      <c r="E12" s="37"/>
      <c r="F12" s="33" t="s">
        <v>30</v>
      </c>
      <c r="G12" s="32">
        <v>110</v>
      </c>
      <c r="H12" s="26"/>
      <c r="I12" s="26"/>
      <c r="J12" s="26"/>
      <c r="K12" s="31">
        <f t="shared" si="0"/>
        <v>0</v>
      </c>
      <c r="L12" s="16"/>
      <c r="M12" s="28">
        <v>5.0999999999999997E-2</v>
      </c>
      <c r="N12" s="12">
        <v>1.34</v>
      </c>
      <c r="O12" s="25">
        <f t="shared" si="1"/>
        <v>1.4740000000000002</v>
      </c>
      <c r="Q12" s="12">
        <f t="shared" si="2"/>
        <v>147.4</v>
      </c>
    </row>
    <row r="13" spans="2:29" ht="75">
      <c r="B13" s="24">
        <v>7</v>
      </c>
      <c r="C13" s="10" t="s">
        <v>56</v>
      </c>
      <c r="D13" s="37" t="s">
        <v>117</v>
      </c>
      <c r="E13" s="37"/>
      <c r="F13" s="33" t="s">
        <v>30</v>
      </c>
      <c r="G13" s="12">
        <v>20</v>
      </c>
      <c r="H13" s="26"/>
      <c r="I13" s="26"/>
      <c r="J13" s="26"/>
      <c r="K13" s="31">
        <f t="shared" si="0"/>
        <v>0</v>
      </c>
      <c r="L13" s="16"/>
      <c r="M13" s="28">
        <v>5.0999999999999997E-2</v>
      </c>
      <c r="N13" s="12">
        <v>1.34</v>
      </c>
      <c r="O13" s="25">
        <f t="shared" si="1"/>
        <v>1.4740000000000002</v>
      </c>
      <c r="Q13" s="12">
        <f t="shared" si="2"/>
        <v>26.8</v>
      </c>
      <c r="AB13" s="47"/>
      <c r="AC13" s="47"/>
    </row>
    <row r="14" spans="2:29" ht="75">
      <c r="B14" s="24">
        <v>8</v>
      </c>
      <c r="C14" s="10" t="s">
        <v>82</v>
      </c>
      <c r="D14" s="37" t="s">
        <v>120</v>
      </c>
      <c r="E14" s="37"/>
      <c r="F14" s="33" t="s">
        <v>155</v>
      </c>
      <c r="G14" s="14">
        <v>20</v>
      </c>
      <c r="H14" s="26"/>
      <c r="I14" s="26"/>
      <c r="J14" s="26"/>
      <c r="K14" s="31">
        <f t="shared" si="0"/>
        <v>0</v>
      </c>
      <c r="L14" s="16"/>
      <c r="M14" s="28">
        <v>5.0999999999999997E-2</v>
      </c>
      <c r="N14" s="14">
        <v>1.29</v>
      </c>
      <c r="O14" s="25">
        <f t="shared" si="1"/>
        <v>1.419</v>
      </c>
      <c r="Q14" s="12">
        <f t="shared" si="2"/>
        <v>25.8</v>
      </c>
      <c r="AB14" s="47"/>
      <c r="AC14" s="47"/>
    </row>
    <row r="15" spans="2:29" ht="75">
      <c r="B15" s="24">
        <v>9</v>
      </c>
      <c r="C15" s="10" t="s">
        <v>82</v>
      </c>
      <c r="D15" s="37" t="s">
        <v>119</v>
      </c>
      <c r="E15" s="37"/>
      <c r="F15" s="33" t="s">
        <v>30</v>
      </c>
      <c r="G15" s="14">
        <v>15</v>
      </c>
      <c r="H15" s="26"/>
      <c r="I15" s="26"/>
      <c r="J15" s="26"/>
      <c r="K15" s="31">
        <f t="shared" si="0"/>
        <v>0</v>
      </c>
      <c r="L15" s="16"/>
      <c r="M15" s="28">
        <v>5.0999999999999997E-2</v>
      </c>
      <c r="N15" s="14">
        <v>1.29</v>
      </c>
      <c r="O15" s="25">
        <f t="shared" si="1"/>
        <v>1.419</v>
      </c>
      <c r="Q15" s="12">
        <f t="shared" si="2"/>
        <v>19.350000000000001</v>
      </c>
    </row>
    <row r="16" spans="2:29" ht="75">
      <c r="B16" s="24">
        <v>10</v>
      </c>
      <c r="C16" s="10" t="s">
        <v>82</v>
      </c>
      <c r="D16" s="37" t="s">
        <v>118</v>
      </c>
      <c r="E16" s="37"/>
      <c r="F16" s="33" t="s">
        <v>30</v>
      </c>
      <c r="G16" s="12">
        <v>300</v>
      </c>
      <c r="H16" s="26"/>
      <c r="I16" s="26"/>
      <c r="J16" s="26"/>
      <c r="K16" s="31">
        <f t="shared" si="0"/>
        <v>0</v>
      </c>
      <c r="L16" s="16"/>
      <c r="M16" s="28">
        <v>5.0999999999999997E-2</v>
      </c>
      <c r="N16" s="12">
        <v>1.29</v>
      </c>
      <c r="O16" s="25">
        <f t="shared" si="1"/>
        <v>1.419</v>
      </c>
      <c r="Q16" s="12">
        <f t="shared" si="2"/>
        <v>387</v>
      </c>
    </row>
    <row r="17" spans="2:32" ht="75">
      <c r="B17" s="24">
        <v>11</v>
      </c>
      <c r="C17" s="9" t="s">
        <v>57</v>
      </c>
      <c r="D17" s="37" t="s">
        <v>121</v>
      </c>
      <c r="E17" s="37"/>
      <c r="F17" s="33" t="s">
        <v>155</v>
      </c>
      <c r="G17" s="12">
        <v>15</v>
      </c>
      <c r="H17" s="26"/>
      <c r="I17" s="26"/>
      <c r="J17" s="26"/>
      <c r="K17" s="31">
        <f t="shared" si="0"/>
        <v>0</v>
      </c>
      <c r="L17" s="16"/>
      <c r="M17" s="28">
        <v>5.0999999999999997E-2</v>
      </c>
      <c r="N17" s="12">
        <v>2.8</v>
      </c>
      <c r="O17" s="25">
        <f t="shared" si="1"/>
        <v>3.0799999999999996</v>
      </c>
      <c r="Q17" s="12">
        <f t="shared" si="2"/>
        <v>42</v>
      </c>
    </row>
    <row r="18" spans="2:32" ht="75">
      <c r="B18" s="24">
        <v>12</v>
      </c>
      <c r="C18" s="27" t="s">
        <v>57</v>
      </c>
      <c r="D18" s="37" t="s">
        <v>122</v>
      </c>
      <c r="E18" s="37"/>
      <c r="F18" s="33" t="s">
        <v>155</v>
      </c>
      <c r="G18" s="12">
        <v>20</v>
      </c>
      <c r="H18" s="26"/>
      <c r="I18" s="26"/>
      <c r="J18" s="26"/>
      <c r="K18" s="31">
        <f t="shared" si="0"/>
        <v>0</v>
      </c>
      <c r="L18" s="16"/>
      <c r="M18" s="28">
        <v>5.0999999999999997E-2</v>
      </c>
      <c r="N18" s="12">
        <v>2.8</v>
      </c>
      <c r="O18" s="25">
        <f t="shared" si="1"/>
        <v>3.0799999999999996</v>
      </c>
      <c r="Q18" s="12">
        <f t="shared" si="2"/>
        <v>56</v>
      </c>
    </row>
    <row r="19" spans="2:32" ht="60">
      <c r="B19" s="24">
        <v>13</v>
      </c>
      <c r="C19" s="10" t="s">
        <v>62</v>
      </c>
      <c r="D19" s="39" t="s">
        <v>89</v>
      </c>
      <c r="E19" s="39"/>
      <c r="F19" s="33" t="s">
        <v>155</v>
      </c>
      <c r="G19" s="12">
        <v>5</v>
      </c>
      <c r="H19" s="26"/>
      <c r="I19" s="26"/>
      <c r="J19" s="26"/>
      <c r="K19" s="31">
        <f t="shared" si="0"/>
        <v>0</v>
      </c>
      <c r="L19" s="16"/>
      <c r="M19" s="28">
        <v>5.0999999999999997E-2</v>
      </c>
      <c r="N19" s="12">
        <v>29.9</v>
      </c>
      <c r="O19" s="25">
        <f t="shared" si="1"/>
        <v>32.89</v>
      </c>
      <c r="Q19" s="12">
        <f t="shared" si="2"/>
        <v>149.5</v>
      </c>
    </row>
    <row r="20" spans="2:32" ht="30">
      <c r="B20" s="24">
        <v>14</v>
      </c>
      <c r="C20" s="10" t="s">
        <v>17</v>
      </c>
      <c r="D20" s="37" t="s">
        <v>138</v>
      </c>
      <c r="E20" s="37"/>
      <c r="F20" s="33" t="s">
        <v>139</v>
      </c>
      <c r="G20" s="35">
        <v>5</v>
      </c>
      <c r="H20" s="26"/>
      <c r="I20" s="26"/>
      <c r="J20" s="26"/>
      <c r="K20" s="31">
        <f t="shared" si="0"/>
        <v>0</v>
      </c>
      <c r="L20" s="16"/>
      <c r="M20" s="28">
        <v>5.0999999999999997E-2</v>
      </c>
      <c r="N20" s="12">
        <v>35.1</v>
      </c>
      <c r="O20" s="25">
        <f t="shared" si="1"/>
        <v>38.61</v>
      </c>
      <c r="Q20" s="12">
        <f t="shared" si="2"/>
        <v>175.5</v>
      </c>
    </row>
    <row r="21" spans="2:32" ht="60">
      <c r="B21" s="24">
        <v>15</v>
      </c>
      <c r="C21" s="10" t="s">
        <v>19</v>
      </c>
      <c r="D21" s="37" t="s">
        <v>85</v>
      </c>
      <c r="E21" s="37"/>
      <c r="F21" s="36" t="s">
        <v>139</v>
      </c>
      <c r="G21" s="12">
        <v>10</v>
      </c>
      <c r="H21" s="26"/>
      <c r="I21" s="26"/>
      <c r="J21" s="26"/>
      <c r="K21" s="31">
        <f t="shared" si="0"/>
        <v>0</v>
      </c>
      <c r="L21" s="16"/>
      <c r="M21" s="28">
        <v>5.0999999999999997E-2</v>
      </c>
      <c r="N21" s="12">
        <v>34.96</v>
      </c>
      <c r="O21" s="25">
        <f t="shared" si="1"/>
        <v>38.456000000000003</v>
      </c>
      <c r="P21" s="2"/>
      <c r="Q21" s="12">
        <f t="shared" si="2"/>
        <v>349.6</v>
      </c>
    </row>
    <row r="22" spans="2:32" ht="60">
      <c r="B22" s="24">
        <v>16</v>
      </c>
      <c r="C22" s="10" t="s">
        <v>19</v>
      </c>
      <c r="D22" s="37" t="s">
        <v>87</v>
      </c>
      <c r="E22" s="37"/>
      <c r="F22" s="33" t="s">
        <v>139</v>
      </c>
      <c r="G22" s="12">
        <v>2</v>
      </c>
      <c r="H22" s="26"/>
      <c r="I22" s="26"/>
      <c r="J22" s="26"/>
      <c r="K22" s="31">
        <f t="shared" si="0"/>
        <v>0</v>
      </c>
      <c r="L22" s="16"/>
      <c r="M22" s="28">
        <v>5.0999999999999997E-2</v>
      </c>
      <c r="N22" s="12">
        <v>166.69</v>
      </c>
      <c r="O22" s="25">
        <f t="shared" si="1"/>
        <v>183.35900000000001</v>
      </c>
      <c r="P22" s="2"/>
      <c r="Q22" s="12">
        <f t="shared" si="2"/>
        <v>333.38</v>
      </c>
    </row>
    <row r="23" spans="2:32" ht="60">
      <c r="B23" s="24">
        <v>17</v>
      </c>
      <c r="C23" s="10" t="s">
        <v>20</v>
      </c>
      <c r="D23" s="37" t="s">
        <v>86</v>
      </c>
      <c r="E23" s="37"/>
      <c r="F23" s="33" t="s">
        <v>139</v>
      </c>
      <c r="G23" s="12">
        <v>2</v>
      </c>
      <c r="H23" s="26"/>
      <c r="I23" s="26"/>
      <c r="J23" s="26"/>
      <c r="K23" s="31">
        <f t="shared" si="0"/>
        <v>0</v>
      </c>
      <c r="L23" s="16"/>
      <c r="M23" s="28">
        <v>5.0999999999999997E-2</v>
      </c>
      <c r="N23" s="12">
        <v>280.47000000000003</v>
      </c>
      <c r="O23" s="25">
        <f t="shared" si="1"/>
        <v>308.51700000000005</v>
      </c>
      <c r="P23" s="2"/>
      <c r="Q23" s="12">
        <f t="shared" si="2"/>
        <v>560.94000000000005</v>
      </c>
    </row>
    <row r="24" spans="2:32" ht="60">
      <c r="B24" s="24">
        <v>18</v>
      </c>
      <c r="C24" s="10" t="s">
        <v>20</v>
      </c>
      <c r="D24" s="37" t="s">
        <v>88</v>
      </c>
      <c r="E24" s="37"/>
      <c r="F24" s="33" t="s">
        <v>139</v>
      </c>
      <c r="G24" s="12">
        <v>4</v>
      </c>
      <c r="H24" s="26"/>
      <c r="I24" s="26"/>
      <c r="J24" s="26"/>
      <c r="K24" s="31">
        <f t="shared" si="0"/>
        <v>0</v>
      </c>
      <c r="L24" s="16"/>
      <c r="M24" s="28">
        <v>5.0999999999999997E-2</v>
      </c>
      <c r="N24" s="12">
        <v>24.39</v>
      </c>
      <c r="O24" s="25">
        <f t="shared" si="1"/>
        <v>26.829000000000001</v>
      </c>
      <c r="Q24" s="12">
        <f t="shared" si="2"/>
        <v>97.56</v>
      </c>
    </row>
    <row r="25" spans="2:32" ht="45">
      <c r="B25" s="24">
        <v>26</v>
      </c>
      <c r="C25" s="10" t="s">
        <v>131</v>
      </c>
      <c r="D25" s="37" t="s">
        <v>136</v>
      </c>
      <c r="E25" s="37"/>
      <c r="F25" s="33" t="s">
        <v>30</v>
      </c>
      <c r="G25" s="12">
        <v>15</v>
      </c>
      <c r="H25" s="26"/>
      <c r="I25" s="26"/>
      <c r="J25" s="26"/>
      <c r="K25" s="31">
        <f t="shared" si="0"/>
        <v>0</v>
      </c>
      <c r="L25" s="16"/>
      <c r="M25" s="28">
        <v>5.0999999999999997E-2</v>
      </c>
      <c r="N25" s="12">
        <v>1.85</v>
      </c>
      <c r="O25" s="25">
        <f t="shared" ref="O25:O41" si="3">(N25*10%)+N25</f>
        <v>2.0350000000000001</v>
      </c>
      <c r="Q25" s="12">
        <f t="shared" si="2"/>
        <v>27.75</v>
      </c>
    </row>
    <row r="26" spans="2:32" ht="30">
      <c r="B26" s="24">
        <v>28</v>
      </c>
      <c r="C26" s="10" t="s">
        <v>21</v>
      </c>
      <c r="D26" s="37" t="s">
        <v>64</v>
      </c>
      <c r="E26" s="37"/>
      <c r="F26" s="33" t="s">
        <v>30</v>
      </c>
      <c r="G26" s="12">
        <v>10</v>
      </c>
      <c r="H26" s="26"/>
      <c r="I26" s="26"/>
      <c r="J26" s="26"/>
      <c r="K26" s="31">
        <f t="shared" si="0"/>
        <v>0</v>
      </c>
      <c r="L26" s="16"/>
      <c r="M26" s="28">
        <v>5.0999999999999997E-2</v>
      </c>
      <c r="N26" s="12">
        <v>2.7</v>
      </c>
      <c r="O26" s="25">
        <f t="shared" si="3"/>
        <v>2.97</v>
      </c>
      <c r="Q26" s="12">
        <f t="shared" si="2"/>
        <v>27</v>
      </c>
    </row>
    <row r="27" spans="2:32" ht="45">
      <c r="B27" s="24">
        <v>29</v>
      </c>
      <c r="C27" s="10" t="s">
        <v>22</v>
      </c>
      <c r="D27" s="37" t="s">
        <v>140</v>
      </c>
      <c r="E27" s="37"/>
      <c r="F27" s="33" t="s">
        <v>139</v>
      </c>
      <c r="G27" s="32">
        <v>7</v>
      </c>
      <c r="H27" s="26"/>
      <c r="I27" s="26"/>
      <c r="J27" s="26"/>
      <c r="K27" s="31">
        <f t="shared" si="0"/>
        <v>0</v>
      </c>
      <c r="L27" s="16"/>
      <c r="M27" s="28">
        <v>5.0999999999999997E-2</v>
      </c>
      <c r="N27" s="12">
        <v>1.34</v>
      </c>
      <c r="O27" s="25">
        <f t="shared" si="3"/>
        <v>1.4740000000000002</v>
      </c>
      <c r="Q27" s="12">
        <f t="shared" si="2"/>
        <v>9.3800000000000008</v>
      </c>
    </row>
    <row r="28" spans="2:32" ht="45">
      <c r="B28" s="24">
        <v>30</v>
      </c>
      <c r="C28" s="10" t="s">
        <v>22</v>
      </c>
      <c r="D28" s="37" t="s">
        <v>141</v>
      </c>
      <c r="E28" s="37"/>
      <c r="F28" s="33" t="s">
        <v>139</v>
      </c>
      <c r="G28" s="12">
        <v>7</v>
      </c>
      <c r="H28" s="26"/>
      <c r="I28" s="26"/>
      <c r="J28" s="26"/>
      <c r="K28" s="31">
        <f t="shared" si="0"/>
        <v>0</v>
      </c>
      <c r="L28" s="16"/>
      <c r="M28" s="28">
        <v>5.0999999999999997E-2</v>
      </c>
      <c r="N28" s="12">
        <v>2.2799999999999998</v>
      </c>
      <c r="O28" s="25">
        <f t="shared" si="3"/>
        <v>2.508</v>
      </c>
      <c r="Q28" s="12">
        <f t="shared" si="2"/>
        <v>15.959999999999999</v>
      </c>
    </row>
    <row r="29" spans="2:32" ht="45">
      <c r="B29" s="24">
        <v>31</v>
      </c>
      <c r="C29" s="10" t="s">
        <v>22</v>
      </c>
      <c r="D29" s="37" t="s">
        <v>142</v>
      </c>
      <c r="E29" s="37"/>
      <c r="F29" s="33" t="s">
        <v>139</v>
      </c>
      <c r="G29" s="12">
        <v>2</v>
      </c>
      <c r="H29" s="26"/>
      <c r="I29" s="26"/>
      <c r="J29" s="26"/>
      <c r="K29" s="31">
        <f t="shared" si="0"/>
        <v>0</v>
      </c>
      <c r="L29" s="16"/>
      <c r="M29" s="28">
        <v>5.0999999999999997E-2</v>
      </c>
      <c r="N29" s="12">
        <v>4.4800000000000004</v>
      </c>
      <c r="O29" s="25">
        <f t="shared" si="3"/>
        <v>4.9280000000000008</v>
      </c>
      <c r="Q29" s="12">
        <f t="shared" si="2"/>
        <v>8.9600000000000009</v>
      </c>
    </row>
    <row r="30" spans="2:32" ht="30">
      <c r="B30" s="24">
        <v>32</v>
      </c>
      <c r="C30" s="10" t="s">
        <v>58</v>
      </c>
      <c r="D30" s="37" t="s">
        <v>65</v>
      </c>
      <c r="E30" s="37"/>
      <c r="F30" s="33" t="s">
        <v>139</v>
      </c>
      <c r="G30" s="12">
        <v>5</v>
      </c>
      <c r="H30" s="26"/>
      <c r="I30" s="26"/>
      <c r="J30" s="26"/>
      <c r="K30" s="31">
        <f t="shared" si="0"/>
        <v>0</v>
      </c>
      <c r="L30" s="16"/>
      <c r="M30" s="28">
        <v>5.0999999999999997E-2</v>
      </c>
      <c r="N30" s="12">
        <v>17.07</v>
      </c>
      <c r="O30" s="25">
        <f t="shared" si="3"/>
        <v>18.777000000000001</v>
      </c>
      <c r="Q30" s="12">
        <f t="shared" si="2"/>
        <v>85.35</v>
      </c>
      <c r="AF30" s="22"/>
    </row>
    <row r="31" spans="2:32" ht="60">
      <c r="B31" s="24">
        <v>33</v>
      </c>
      <c r="C31" s="10" t="s">
        <v>77</v>
      </c>
      <c r="D31" s="37" t="s">
        <v>90</v>
      </c>
      <c r="E31" s="37"/>
      <c r="F31" s="33" t="s">
        <v>139</v>
      </c>
      <c r="G31" s="12">
        <v>1</v>
      </c>
      <c r="H31" s="26"/>
      <c r="I31" s="26"/>
      <c r="J31" s="26"/>
      <c r="K31" s="31">
        <f t="shared" si="0"/>
        <v>0</v>
      </c>
      <c r="L31" s="16"/>
      <c r="M31" s="28">
        <v>5.0999999999999997E-2</v>
      </c>
      <c r="N31" s="12">
        <v>12.35</v>
      </c>
      <c r="O31" s="25">
        <f t="shared" si="3"/>
        <v>13.584999999999999</v>
      </c>
      <c r="Q31" s="12">
        <f t="shared" si="2"/>
        <v>12.35</v>
      </c>
    </row>
    <row r="32" spans="2:32" ht="45">
      <c r="B32" s="24">
        <v>34</v>
      </c>
      <c r="C32" s="10" t="s">
        <v>77</v>
      </c>
      <c r="D32" s="37" t="s">
        <v>91</v>
      </c>
      <c r="E32" s="37"/>
      <c r="F32" s="33" t="s">
        <v>139</v>
      </c>
      <c r="G32" s="12">
        <v>8</v>
      </c>
      <c r="H32" s="26"/>
      <c r="I32" s="26"/>
      <c r="J32" s="26"/>
      <c r="K32" s="31">
        <f>G32*I32+AE32</f>
        <v>0</v>
      </c>
      <c r="L32" s="16"/>
      <c r="M32" s="28">
        <v>5.0999999999999997E-2</v>
      </c>
      <c r="N32" s="12">
        <v>11.4</v>
      </c>
      <c r="O32" s="25">
        <f t="shared" si="3"/>
        <v>12.540000000000001</v>
      </c>
      <c r="Q32" s="12">
        <f t="shared" si="2"/>
        <v>91.2</v>
      </c>
      <c r="W32" s="30"/>
    </row>
    <row r="33" spans="2:32" ht="45">
      <c r="B33" s="24">
        <v>35</v>
      </c>
      <c r="C33" s="10" t="s">
        <v>78</v>
      </c>
      <c r="D33" s="37" t="s">
        <v>92</v>
      </c>
      <c r="E33" s="37"/>
      <c r="F33" s="33" t="s">
        <v>139</v>
      </c>
      <c r="G33" s="12">
        <v>23</v>
      </c>
      <c r="H33" s="26"/>
      <c r="I33" s="26"/>
      <c r="J33" s="26"/>
      <c r="K33" s="31">
        <f>G33*I33+AE33</f>
        <v>0</v>
      </c>
      <c r="L33" s="16"/>
      <c r="M33" s="28">
        <v>5.0999999999999997E-2</v>
      </c>
      <c r="N33" s="12">
        <v>6.5</v>
      </c>
      <c r="O33" s="25">
        <f t="shared" si="3"/>
        <v>7.15</v>
      </c>
      <c r="Q33" s="12">
        <f t="shared" si="2"/>
        <v>149.5</v>
      </c>
      <c r="W33" s="30"/>
    </row>
    <row r="34" spans="2:32" ht="45">
      <c r="B34" s="24">
        <v>36</v>
      </c>
      <c r="C34" s="10" t="s">
        <v>79</v>
      </c>
      <c r="D34" s="37" t="s">
        <v>134</v>
      </c>
      <c r="E34" s="37"/>
      <c r="F34" s="33" t="s">
        <v>139</v>
      </c>
      <c r="G34" s="12">
        <v>23</v>
      </c>
      <c r="H34" s="26"/>
      <c r="I34" s="26"/>
      <c r="J34" s="26"/>
      <c r="K34" s="31">
        <f>G34*I34+AE34</f>
        <v>0</v>
      </c>
      <c r="L34" s="16"/>
      <c r="M34" s="28">
        <v>5.0999999999999997E-2</v>
      </c>
      <c r="N34" s="12">
        <v>5.5</v>
      </c>
      <c r="O34" s="25">
        <f t="shared" si="3"/>
        <v>6.05</v>
      </c>
      <c r="Q34" s="12">
        <f t="shared" si="2"/>
        <v>126.5</v>
      </c>
      <c r="W34" s="30"/>
    </row>
    <row r="35" spans="2:32" ht="45">
      <c r="B35" s="24">
        <v>37</v>
      </c>
      <c r="C35" s="10" t="s">
        <v>79</v>
      </c>
      <c r="D35" s="37" t="s">
        <v>130</v>
      </c>
      <c r="E35" s="37"/>
      <c r="F35" s="33" t="s">
        <v>139</v>
      </c>
      <c r="G35" s="12">
        <v>10</v>
      </c>
      <c r="H35" s="26"/>
      <c r="I35" s="26"/>
      <c r="J35" s="26"/>
      <c r="K35" s="31">
        <f>G35*I35+AC35+AH35</f>
        <v>0</v>
      </c>
      <c r="L35" s="16"/>
      <c r="M35" s="28">
        <v>5.0999999999999997E-2</v>
      </c>
      <c r="N35" s="12">
        <v>6.2</v>
      </c>
      <c r="O35" s="25">
        <f t="shared" si="3"/>
        <v>6.82</v>
      </c>
      <c r="Q35" s="12">
        <f t="shared" si="2"/>
        <v>62</v>
      </c>
      <c r="W35" s="30"/>
    </row>
    <row r="36" spans="2:32" ht="45">
      <c r="B36" s="24">
        <v>38</v>
      </c>
      <c r="C36" s="10" t="s">
        <v>80</v>
      </c>
      <c r="D36" s="37" t="s">
        <v>93</v>
      </c>
      <c r="E36" s="37"/>
      <c r="F36" s="33" t="s">
        <v>139</v>
      </c>
      <c r="G36" s="12">
        <v>2</v>
      </c>
      <c r="H36" s="26"/>
      <c r="I36" s="26"/>
      <c r="J36" s="26"/>
      <c r="K36" s="31">
        <f t="shared" ref="K36:K52" si="4">G36*I36</f>
        <v>0</v>
      </c>
      <c r="L36" s="16"/>
      <c r="M36" s="28">
        <v>5.0999999999999997E-2</v>
      </c>
      <c r="N36" s="12">
        <v>40.950000000000003</v>
      </c>
      <c r="O36" s="25">
        <f t="shared" si="3"/>
        <v>45.045000000000002</v>
      </c>
      <c r="Q36" s="12">
        <f t="shared" si="2"/>
        <v>81.900000000000006</v>
      </c>
    </row>
    <row r="37" spans="2:32" ht="60">
      <c r="B37" s="24">
        <v>39</v>
      </c>
      <c r="C37" s="10" t="s">
        <v>80</v>
      </c>
      <c r="D37" s="37" t="s">
        <v>135</v>
      </c>
      <c r="E37" s="37"/>
      <c r="F37" s="33" t="s">
        <v>139</v>
      </c>
      <c r="G37" s="12">
        <v>5</v>
      </c>
      <c r="H37" s="26"/>
      <c r="I37" s="26"/>
      <c r="J37" s="26"/>
      <c r="K37" s="31">
        <f t="shared" si="4"/>
        <v>0</v>
      </c>
      <c r="L37" s="16"/>
      <c r="M37" s="28">
        <v>5.0999999999999997E-2</v>
      </c>
      <c r="N37" s="12">
        <v>2.74</v>
      </c>
      <c r="O37" s="25">
        <f t="shared" si="3"/>
        <v>3.0140000000000002</v>
      </c>
      <c r="Q37" s="12">
        <f t="shared" si="2"/>
        <v>13.700000000000001</v>
      </c>
      <c r="W37" s="30"/>
      <c r="AF37" s="22"/>
    </row>
    <row r="38" spans="2:32" ht="45">
      <c r="B38" s="24">
        <v>40</v>
      </c>
      <c r="C38" s="10" t="s">
        <v>81</v>
      </c>
      <c r="D38" s="37" t="s">
        <v>94</v>
      </c>
      <c r="E38" s="37"/>
      <c r="F38" s="33" t="s">
        <v>30</v>
      </c>
      <c r="G38" s="12">
        <v>20</v>
      </c>
      <c r="H38" s="26"/>
      <c r="I38" s="26"/>
      <c r="J38" s="26"/>
      <c r="K38" s="31">
        <f t="shared" si="4"/>
        <v>0</v>
      </c>
      <c r="L38" s="16"/>
      <c r="M38" s="28">
        <v>5.0999999999999997E-2</v>
      </c>
      <c r="N38" s="12">
        <v>4.99</v>
      </c>
      <c r="O38" s="25">
        <f t="shared" si="3"/>
        <v>5.4889999999999999</v>
      </c>
      <c r="Q38" s="12">
        <f t="shared" si="2"/>
        <v>99.800000000000011</v>
      </c>
    </row>
    <row r="39" spans="2:32" ht="30">
      <c r="B39" s="24">
        <v>41</v>
      </c>
      <c r="C39" s="10" t="s">
        <v>23</v>
      </c>
      <c r="D39" s="40" t="s">
        <v>108</v>
      </c>
      <c r="E39" s="40"/>
      <c r="F39" s="33" t="s">
        <v>30</v>
      </c>
      <c r="G39" s="12">
        <v>55</v>
      </c>
      <c r="H39" s="26"/>
      <c r="I39" s="26"/>
      <c r="J39" s="26"/>
      <c r="K39" s="31">
        <f t="shared" si="4"/>
        <v>0</v>
      </c>
      <c r="L39" s="16"/>
      <c r="M39" s="28">
        <v>5.0999999999999997E-2</v>
      </c>
      <c r="N39" s="12">
        <v>6.19</v>
      </c>
      <c r="O39" s="25">
        <f t="shared" si="3"/>
        <v>6.8090000000000002</v>
      </c>
      <c r="Q39" s="12">
        <f t="shared" si="2"/>
        <v>340.45000000000005</v>
      </c>
    </row>
    <row r="40" spans="2:32" ht="45">
      <c r="B40" s="24">
        <v>42</v>
      </c>
      <c r="C40" s="10" t="s">
        <v>24</v>
      </c>
      <c r="D40" s="37" t="s">
        <v>171</v>
      </c>
      <c r="E40" s="37"/>
      <c r="F40" s="33" t="s">
        <v>133</v>
      </c>
      <c r="G40" s="12">
        <v>20</v>
      </c>
      <c r="H40" s="26"/>
      <c r="I40" s="26"/>
      <c r="J40" s="26"/>
      <c r="K40" s="31">
        <f t="shared" si="4"/>
        <v>0</v>
      </c>
      <c r="L40" s="16"/>
      <c r="M40" s="28">
        <v>5.0999999999999997E-2</v>
      </c>
      <c r="N40" s="12">
        <v>2.3199999999999998</v>
      </c>
      <c r="O40" s="25">
        <f t="shared" si="3"/>
        <v>2.5519999999999996</v>
      </c>
      <c r="Q40" s="12">
        <f t="shared" si="2"/>
        <v>46.4</v>
      </c>
    </row>
    <row r="41" spans="2:32" ht="75">
      <c r="B41" s="24">
        <v>44</v>
      </c>
      <c r="C41" s="10" t="s">
        <v>25</v>
      </c>
      <c r="D41" s="37" t="s">
        <v>143</v>
      </c>
      <c r="E41" s="37"/>
      <c r="F41" s="33" t="s">
        <v>139</v>
      </c>
      <c r="G41" s="12">
        <v>50</v>
      </c>
      <c r="H41" s="26"/>
      <c r="I41" s="26"/>
      <c r="J41" s="26"/>
      <c r="K41" s="31">
        <f t="shared" si="4"/>
        <v>0</v>
      </c>
      <c r="L41" s="16"/>
      <c r="M41" s="28">
        <v>5.0999999999999997E-2</v>
      </c>
      <c r="N41" s="12">
        <v>13.25</v>
      </c>
      <c r="O41" s="25">
        <f t="shared" si="3"/>
        <v>14.574999999999999</v>
      </c>
      <c r="Q41" s="12">
        <f t="shared" si="2"/>
        <v>662.5</v>
      </c>
    </row>
    <row r="42" spans="2:32" ht="45">
      <c r="B42" s="24">
        <v>45</v>
      </c>
      <c r="C42" s="10" t="s">
        <v>26</v>
      </c>
      <c r="D42" s="37" t="s">
        <v>95</v>
      </c>
      <c r="E42" s="37"/>
      <c r="F42" s="33" t="s">
        <v>30</v>
      </c>
      <c r="G42" s="12">
        <v>10</v>
      </c>
      <c r="H42" s="26"/>
      <c r="I42" s="26"/>
      <c r="J42" s="26"/>
      <c r="K42" s="31">
        <f t="shared" si="4"/>
        <v>0</v>
      </c>
      <c r="L42" s="16"/>
      <c r="M42" s="28">
        <v>5.0999999999999997E-2</v>
      </c>
      <c r="N42" s="12">
        <v>3.69</v>
      </c>
      <c r="O42" s="25">
        <f t="shared" ref="O42:O65" si="5">(N42*10%)+N42</f>
        <v>4.0590000000000002</v>
      </c>
      <c r="Q42" s="12">
        <f t="shared" si="2"/>
        <v>36.9</v>
      </c>
    </row>
    <row r="43" spans="2:32" ht="30">
      <c r="B43" s="24">
        <v>46</v>
      </c>
      <c r="C43" s="10" t="s">
        <v>109</v>
      </c>
      <c r="D43" s="37" t="s">
        <v>110</v>
      </c>
      <c r="E43" s="37"/>
      <c r="F43" s="33" t="s">
        <v>30</v>
      </c>
      <c r="G43" s="12">
        <v>5</v>
      </c>
      <c r="H43" s="26"/>
      <c r="I43" s="26"/>
      <c r="J43" s="26"/>
      <c r="K43" s="31">
        <f t="shared" si="4"/>
        <v>0</v>
      </c>
      <c r="L43" s="16"/>
      <c r="M43" s="28">
        <v>5.0999999999999997E-2</v>
      </c>
      <c r="N43" s="12">
        <v>5.04</v>
      </c>
      <c r="O43" s="25">
        <f t="shared" si="5"/>
        <v>5.5440000000000005</v>
      </c>
      <c r="Q43" s="12">
        <f t="shared" si="2"/>
        <v>25.2</v>
      </c>
    </row>
    <row r="44" spans="2:32" ht="75">
      <c r="B44" s="24">
        <v>47</v>
      </c>
      <c r="C44" s="10" t="s">
        <v>70</v>
      </c>
      <c r="D44" s="37" t="s">
        <v>123</v>
      </c>
      <c r="E44" s="37"/>
      <c r="F44" s="33" t="s">
        <v>30</v>
      </c>
      <c r="G44" s="12">
        <v>12</v>
      </c>
      <c r="H44" s="26"/>
      <c r="I44" s="26"/>
      <c r="J44" s="26"/>
      <c r="K44" s="31">
        <f t="shared" si="4"/>
        <v>0</v>
      </c>
      <c r="L44" s="16"/>
      <c r="M44" s="28">
        <v>5.0999999999999997E-2</v>
      </c>
      <c r="N44" s="12">
        <v>1.5</v>
      </c>
      <c r="O44" s="25">
        <f t="shared" si="5"/>
        <v>1.65</v>
      </c>
      <c r="Q44" s="12">
        <f t="shared" si="2"/>
        <v>18</v>
      </c>
      <c r="X44" s="22"/>
    </row>
    <row r="45" spans="2:32" ht="75">
      <c r="B45" s="24">
        <v>48</v>
      </c>
      <c r="C45" s="10" t="s">
        <v>70</v>
      </c>
      <c r="D45" s="37" t="s">
        <v>137</v>
      </c>
      <c r="E45" s="37"/>
      <c r="F45" s="33" t="s">
        <v>30</v>
      </c>
      <c r="G45" s="12">
        <v>7</v>
      </c>
      <c r="H45" s="26"/>
      <c r="I45" s="26"/>
      <c r="J45" s="26"/>
      <c r="K45" s="31">
        <f t="shared" si="4"/>
        <v>0</v>
      </c>
      <c r="L45" s="16"/>
      <c r="M45" s="28"/>
      <c r="N45" s="12"/>
      <c r="O45" s="25"/>
      <c r="Q45" s="12"/>
    </row>
    <row r="46" spans="2:32" ht="75">
      <c r="B46" s="24">
        <v>49</v>
      </c>
      <c r="C46" s="10" t="s">
        <v>70</v>
      </c>
      <c r="D46" s="37" t="s">
        <v>124</v>
      </c>
      <c r="E46" s="37"/>
      <c r="F46" s="33" t="s">
        <v>30</v>
      </c>
      <c r="G46" s="12">
        <v>7</v>
      </c>
      <c r="H46" s="26"/>
      <c r="I46" s="26"/>
      <c r="J46" s="26"/>
      <c r="K46" s="31">
        <f t="shared" si="4"/>
        <v>0</v>
      </c>
      <c r="L46" s="16"/>
      <c r="M46" s="28">
        <v>5.0999999999999997E-2</v>
      </c>
      <c r="N46" s="12">
        <v>1.5</v>
      </c>
      <c r="O46" s="25">
        <f t="shared" si="5"/>
        <v>1.65</v>
      </c>
      <c r="Q46" s="12">
        <f t="shared" ref="Q46:Q59" si="6">G46*N46</f>
        <v>10.5</v>
      </c>
    </row>
    <row r="47" spans="2:32" ht="75">
      <c r="B47" s="24">
        <v>50</v>
      </c>
      <c r="C47" s="10" t="s">
        <v>70</v>
      </c>
      <c r="D47" s="37" t="s">
        <v>125</v>
      </c>
      <c r="E47" s="37"/>
      <c r="F47" s="33" t="s">
        <v>4</v>
      </c>
      <c r="G47" s="12">
        <v>7</v>
      </c>
      <c r="H47" s="26"/>
      <c r="I47" s="26"/>
      <c r="J47" s="26"/>
      <c r="K47" s="31">
        <f t="shared" si="4"/>
        <v>0</v>
      </c>
      <c r="L47" s="16"/>
      <c r="M47" s="28">
        <v>5.0999999999999997E-2</v>
      </c>
      <c r="N47" s="12">
        <v>1.5</v>
      </c>
      <c r="O47" s="25">
        <f t="shared" si="5"/>
        <v>1.65</v>
      </c>
      <c r="Q47" s="12">
        <f t="shared" si="6"/>
        <v>10.5</v>
      </c>
    </row>
    <row r="48" spans="2:32" ht="45">
      <c r="B48" s="24">
        <v>51</v>
      </c>
      <c r="C48" s="10" t="s">
        <v>27</v>
      </c>
      <c r="D48" s="37" t="s">
        <v>157</v>
      </c>
      <c r="E48" s="37"/>
      <c r="F48" s="33" t="s">
        <v>30</v>
      </c>
      <c r="G48" s="12">
        <v>30</v>
      </c>
      <c r="H48" s="26"/>
      <c r="I48" s="26"/>
      <c r="J48" s="26"/>
      <c r="K48" s="31">
        <f t="shared" si="4"/>
        <v>0</v>
      </c>
      <c r="L48" s="16"/>
      <c r="M48" s="28">
        <v>5.0999999999999997E-2</v>
      </c>
      <c r="N48" s="12">
        <v>0.92</v>
      </c>
      <c r="O48" s="25">
        <f t="shared" si="5"/>
        <v>1.012</v>
      </c>
      <c r="Q48" s="12">
        <f t="shared" si="6"/>
        <v>27.6</v>
      </c>
    </row>
    <row r="49" spans="2:36" ht="45">
      <c r="B49" s="24">
        <v>52</v>
      </c>
      <c r="C49" s="10" t="s">
        <v>69</v>
      </c>
      <c r="D49" s="37" t="s">
        <v>156</v>
      </c>
      <c r="E49" s="37"/>
      <c r="F49" s="33" t="s">
        <v>30</v>
      </c>
      <c r="G49" s="12">
        <v>80</v>
      </c>
      <c r="H49" s="26"/>
      <c r="I49" s="26"/>
      <c r="J49" s="26"/>
      <c r="K49" s="31">
        <f t="shared" si="4"/>
        <v>0</v>
      </c>
      <c r="L49" s="16"/>
      <c r="M49" s="28">
        <v>5.0999999999999997E-2</v>
      </c>
      <c r="N49" s="12">
        <v>1.8</v>
      </c>
      <c r="O49" s="25">
        <f t="shared" si="5"/>
        <v>1.98</v>
      </c>
      <c r="Q49" s="12">
        <f t="shared" si="6"/>
        <v>144</v>
      </c>
    </row>
    <row r="50" spans="2:36" ht="30">
      <c r="B50" s="24">
        <v>53</v>
      </c>
      <c r="C50" s="10" t="s">
        <v>28</v>
      </c>
      <c r="D50" s="37" t="s">
        <v>96</v>
      </c>
      <c r="E50" s="37"/>
      <c r="F50" s="33" t="s">
        <v>4</v>
      </c>
      <c r="G50" s="12">
        <v>7</v>
      </c>
      <c r="H50" s="26"/>
      <c r="I50" s="26"/>
      <c r="J50" s="26"/>
      <c r="K50" s="31">
        <f t="shared" si="4"/>
        <v>0</v>
      </c>
      <c r="L50" s="16"/>
      <c r="M50" s="28">
        <v>5.0999999999999997E-2</v>
      </c>
      <c r="N50" s="12">
        <v>10.9</v>
      </c>
      <c r="O50" s="25">
        <f t="shared" si="5"/>
        <v>11.99</v>
      </c>
      <c r="Q50" s="12">
        <f t="shared" si="6"/>
        <v>76.3</v>
      </c>
    </row>
    <row r="51" spans="2:36" ht="45">
      <c r="B51" s="24">
        <v>54</v>
      </c>
      <c r="C51" s="10" t="s">
        <v>29</v>
      </c>
      <c r="D51" s="37" t="s">
        <v>158</v>
      </c>
      <c r="E51" s="37"/>
      <c r="F51" s="33" t="s">
        <v>139</v>
      </c>
      <c r="G51" s="12">
        <v>3</v>
      </c>
      <c r="H51" s="26"/>
      <c r="I51" s="26"/>
      <c r="J51" s="26"/>
      <c r="K51" s="31">
        <f t="shared" si="4"/>
        <v>0</v>
      </c>
      <c r="L51" s="16"/>
      <c r="M51" s="28">
        <v>5.0999999999999997E-2</v>
      </c>
      <c r="N51" s="12">
        <v>17.100000000000001</v>
      </c>
      <c r="O51" s="25">
        <f t="shared" si="5"/>
        <v>18.810000000000002</v>
      </c>
      <c r="Q51" s="12">
        <f t="shared" si="6"/>
        <v>51.300000000000004</v>
      </c>
    </row>
    <row r="52" spans="2:36" ht="30">
      <c r="B52" s="24">
        <v>56</v>
      </c>
      <c r="C52" s="10" t="s">
        <v>31</v>
      </c>
      <c r="D52" s="37" t="s">
        <v>97</v>
      </c>
      <c r="E52" s="37"/>
      <c r="F52" s="33" t="s">
        <v>4</v>
      </c>
      <c r="G52" s="12">
        <v>20</v>
      </c>
      <c r="H52" s="26"/>
      <c r="I52" s="26"/>
      <c r="J52" s="26"/>
      <c r="K52" s="31">
        <f t="shared" si="4"/>
        <v>0</v>
      </c>
      <c r="L52" s="16"/>
      <c r="M52" s="28">
        <v>5.0999999999999997E-2</v>
      </c>
      <c r="N52" s="12">
        <v>1.78</v>
      </c>
      <c r="O52" s="25">
        <f t="shared" si="5"/>
        <v>1.958</v>
      </c>
      <c r="Q52" s="12">
        <f t="shared" si="6"/>
        <v>35.6</v>
      </c>
    </row>
    <row r="53" spans="2:36" ht="45">
      <c r="B53" s="24">
        <v>57</v>
      </c>
      <c r="C53" s="10" t="s">
        <v>32</v>
      </c>
      <c r="D53" s="37" t="s">
        <v>98</v>
      </c>
      <c r="E53" s="37"/>
      <c r="F53" s="33" t="s">
        <v>132</v>
      </c>
      <c r="G53" s="12">
        <v>10</v>
      </c>
      <c r="H53" s="26"/>
      <c r="I53" s="26"/>
      <c r="J53" s="26"/>
      <c r="K53" s="31">
        <f>G53*I53+AE52</f>
        <v>0</v>
      </c>
      <c r="L53" s="16"/>
      <c r="M53" s="28">
        <v>5.0999999999999997E-2</v>
      </c>
      <c r="N53" s="12">
        <v>28.14</v>
      </c>
      <c r="O53" s="25">
        <f t="shared" si="5"/>
        <v>30.954000000000001</v>
      </c>
      <c r="Q53" s="12">
        <f t="shared" si="6"/>
        <v>281.39999999999998</v>
      </c>
      <c r="W53" s="30"/>
    </row>
    <row r="54" spans="2:36" ht="45">
      <c r="B54" s="24">
        <v>58</v>
      </c>
      <c r="C54" s="10" t="s">
        <v>32</v>
      </c>
      <c r="D54" s="37" t="s">
        <v>172</v>
      </c>
      <c r="E54" s="37"/>
      <c r="F54" s="33" t="s">
        <v>132</v>
      </c>
      <c r="G54" s="12">
        <v>750</v>
      </c>
      <c r="H54" s="26"/>
      <c r="I54" s="26"/>
      <c r="J54" s="26"/>
      <c r="K54" s="31">
        <f>G54*I54+AE53</f>
        <v>0</v>
      </c>
      <c r="L54" s="16"/>
      <c r="M54" s="28">
        <v>5.0999999999999997E-2</v>
      </c>
      <c r="N54" s="12">
        <v>12.2</v>
      </c>
      <c r="O54" s="25">
        <f t="shared" si="5"/>
        <v>13.42</v>
      </c>
      <c r="Q54" s="12">
        <f t="shared" si="6"/>
        <v>9150</v>
      </c>
      <c r="W54" s="30"/>
    </row>
    <row r="55" spans="2:36" ht="30">
      <c r="B55" s="24">
        <v>59</v>
      </c>
      <c r="C55" s="10" t="s">
        <v>33</v>
      </c>
      <c r="D55" s="37" t="s">
        <v>144</v>
      </c>
      <c r="E55" s="37"/>
      <c r="F55" s="33" t="s">
        <v>139</v>
      </c>
      <c r="G55" s="12">
        <v>7</v>
      </c>
      <c r="H55" s="26"/>
      <c r="I55" s="26"/>
      <c r="J55" s="26"/>
      <c r="K55" s="31">
        <f t="shared" ref="K55:K60" si="7">G55*I55</f>
        <v>0</v>
      </c>
      <c r="L55" s="16"/>
      <c r="M55" s="28">
        <v>5.0999999999999997E-2</v>
      </c>
      <c r="N55" s="12">
        <v>1.65</v>
      </c>
      <c r="O55" s="25">
        <f t="shared" si="5"/>
        <v>1.8149999999999999</v>
      </c>
      <c r="Q55" s="12">
        <f t="shared" si="6"/>
        <v>11.549999999999999</v>
      </c>
    </row>
    <row r="56" spans="2:36" ht="45">
      <c r="B56" s="24">
        <v>60</v>
      </c>
      <c r="C56" s="10" t="s">
        <v>34</v>
      </c>
      <c r="D56" s="37" t="s">
        <v>71</v>
      </c>
      <c r="E56" s="37"/>
      <c r="F56" s="33" t="s">
        <v>30</v>
      </c>
      <c r="G56" s="12">
        <v>10</v>
      </c>
      <c r="H56" s="26"/>
      <c r="I56" s="26"/>
      <c r="J56" s="26"/>
      <c r="K56" s="31">
        <f t="shared" si="7"/>
        <v>0</v>
      </c>
      <c r="L56" s="16"/>
      <c r="M56" s="28">
        <v>5.0999999999999997E-2</v>
      </c>
      <c r="N56" s="12">
        <v>5.99</v>
      </c>
      <c r="O56" s="25">
        <f t="shared" si="5"/>
        <v>6.5890000000000004</v>
      </c>
      <c r="Q56" s="12">
        <f t="shared" si="6"/>
        <v>59.900000000000006</v>
      </c>
    </row>
    <row r="57" spans="2:36" ht="90">
      <c r="B57" s="24">
        <v>61</v>
      </c>
      <c r="C57" s="10" t="s">
        <v>15</v>
      </c>
      <c r="D57" s="37" t="s">
        <v>72</v>
      </c>
      <c r="E57" s="37"/>
      <c r="F57" s="33" t="s">
        <v>30</v>
      </c>
      <c r="G57" s="12">
        <v>15</v>
      </c>
      <c r="H57" s="26"/>
      <c r="I57" s="26"/>
      <c r="J57" s="26"/>
      <c r="K57" s="31">
        <f t="shared" si="7"/>
        <v>0</v>
      </c>
      <c r="L57" s="16"/>
      <c r="M57" s="28">
        <v>5.0999999999999997E-2</v>
      </c>
      <c r="N57" s="12">
        <v>8.6</v>
      </c>
      <c r="O57" s="25">
        <f t="shared" si="5"/>
        <v>9.4599999999999991</v>
      </c>
      <c r="Q57" s="12">
        <f t="shared" si="6"/>
        <v>129</v>
      </c>
    </row>
    <row r="58" spans="2:36" ht="75">
      <c r="B58" s="24">
        <v>62</v>
      </c>
      <c r="C58" s="10" t="s">
        <v>35</v>
      </c>
      <c r="D58" s="37" t="s">
        <v>99</v>
      </c>
      <c r="E58" s="37"/>
      <c r="F58" s="33" t="s">
        <v>139</v>
      </c>
      <c r="G58" s="12">
        <v>2</v>
      </c>
      <c r="H58" s="26"/>
      <c r="I58" s="26"/>
      <c r="J58" s="26"/>
      <c r="K58" s="31">
        <f t="shared" si="7"/>
        <v>0</v>
      </c>
      <c r="L58" s="16"/>
      <c r="M58" s="28">
        <v>5.0999999999999997E-2</v>
      </c>
      <c r="N58" s="12">
        <v>4.58</v>
      </c>
      <c r="O58" s="25">
        <f t="shared" si="5"/>
        <v>5.0380000000000003</v>
      </c>
      <c r="Q58" s="12">
        <f t="shared" si="6"/>
        <v>9.16</v>
      </c>
    </row>
    <row r="59" spans="2:36" ht="45">
      <c r="B59" s="24">
        <v>65</v>
      </c>
      <c r="C59" s="10" t="s">
        <v>36</v>
      </c>
      <c r="D59" s="37" t="s">
        <v>159</v>
      </c>
      <c r="E59" s="37"/>
      <c r="F59" s="33" t="s">
        <v>148</v>
      </c>
      <c r="G59" s="12">
        <v>20</v>
      </c>
      <c r="H59" s="26"/>
      <c r="I59" s="41"/>
      <c r="J59" s="41"/>
      <c r="K59" s="31">
        <f t="shared" si="7"/>
        <v>0</v>
      </c>
      <c r="L59" s="16"/>
      <c r="M59" s="28">
        <v>5.0999999999999997E-2</v>
      </c>
      <c r="N59" s="12">
        <v>43.85</v>
      </c>
      <c r="O59" s="25">
        <f t="shared" si="5"/>
        <v>48.234999999999999</v>
      </c>
      <c r="Q59" s="12">
        <f t="shared" si="6"/>
        <v>877</v>
      </c>
      <c r="W59" s="30"/>
    </row>
    <row r="60" spans="2:36" ht="45">
      <c r="B60" s="24"/>
      <c r="C60" s="10" t="s">
        <v>36</v>
      </c>
      <c r="D60" s="37" t="s">
        <v>160</v>
      </c>
      <c r="E60" s="37"/>
      <c r="F60" s="33" t="s">
        <v>148</v>
      </c>
      <c r="G60" s="12">
        <v>5</v>
      </c>
      <c r="H60" s="26"/>
      <c r="I60" s="41"/>
      <c r="J60" s="41"/>
      <c r="K60" s="31">
        <f t="shared" si="7"/>
        <v>0</v>
      </c>
      <c r="L60" s="16"/>
      <c r="M60" s="28"/>
      <c r="N60" s="12"/>
      <c r="O60" s="25"/>
      <c r="Q60" s="12"/>
      <c r="W60" s="30"/>
    </row>
    <row r="61" spans="2:36" ht="45">
      <c r="B61" s="24">
        <v>66</v>
      </c>
      <c r="C61" s="10" t="s">
        <v>37</v>
      </c>
      <c r="D61" s="37" t="s">
        <v>161</v>
      </c>
      <c r="E61" s="37"/>
      <c r="F61" s="33" t="s">
        <v>148</v>
      </c>
      <c r="G61" s="12">
        <v>15</v>
      </c>
      <c r="H61" s="26"/>
      <c r="I61" s="41"/>
      <c r="J61" s="41"/>
      <c r="K61" s="31">
        <f>G61*I61+AD62+AD59</f>
        <v>0</v>
      </c>
      <c r="L61" s="16"/>
      <c r="M61" s="28">
        <v>5.0999999999999997E-2</v>
      </c>
      <c r="N61" s="12">
        <v>7.4</v>
      </c>
      <c r="O61" s="25">
        <f t="shared" si="5"/>
        <v>8.14</v>
      </c>
      <c r="Q61" s="12">
        <f>G61*N61</f>
        <v>111</v>
      </c>
      <c r="W61" s="30"/>
    </row>
    <row r="62" spans="2:36" ht="45">
      <c r="B62" s="24">
        <v>67</v>
      </c>
      <c r="C62" s="10" t="s">
        <v>37</v>
      </c>
      <c r="D62" s="37" t="s">
        <v>162</v>
      </c>
      <c r="E62" s="37"/>
      <c r="F62" s="33" t="s">
        <v>148</v>
      </c>
      <c r="G62" s="12">
        <v>30</v>
      </c>
      <c r="H62" s="26"/>
      <c r="I62" s="41"/>
      <c r="J62" s="41"/>
      <c r="K62" s="31">
        <f>G62*I62+AD63+AD60</f>
        <v>0</v>
      </c>
      <c r="L62" s="16"/>
      <c r="M62" s="28">
        <v>5.0999999999999997E-2</v>
      </c>
      <c r="N62" s="12">
        <v>11.1</v>
      </c>
      <c r="O62" s="25">
        <f t="shared" si="5"/>
        <v>12.209999999999999</v>
      </c>
      <c r="Q62" s="12">
        <f t="shared" ref="Q62:Q81" si="8">G63*N62</f>
        <v>111</v>
      </c>
      <c r="W62" s="30"/>
      <c r="AJ62" s="22"/>
    </row>
    <row r="63" spans="2:36" ht="37.5" customHeight="1">
      <c r="B63" s="24">
        <v>68</v>
      </c>
      <c r="C63" s="10" t="s">
        <v>37</v>
      </c>
      <c r="D63" s="37" t="s">
        <v>163</v>
      </c>
      <c r="E63" s="37"/>
      <c r="F63" s="33" t="s">
        <v>148</v>
      </c>
      <c r="G63" s="12">
        <v>10</v>
      </c>
      <c r="H63" s="26"/>
      <c r="I63" s="41"/>
      <c r="J63" s="41"/>
      <c r="K63" s="31">
        <f>G63*I63+AD63</f>
        <v>0</v>
      </c>
      <c r="L63" s="16"/>
      <c r="M63" s="28">
        <v>5.0999999999999997E-2</v>
      </c>
      <c r="N63" s="12">
        <v>2.93</v>
      </c>
      <c r="O63" s="25">
        <f t="shared" si="5"/>
        <v>3.2230000000000003</v>
      </c>
      <c r="Q63" s="12">
        <f t="shared" si="8"/>
        <v>29.3</v>
      </c>
    </row>
    <row r="64" spans="2:36" ht="60">
      <c r="B64" s="24">
        <v>69</v>
      </c>
      <c r="C64" s="10" t="s">
        <v>38</v>
      </c>
      <c r="D64" s="37" t="s">
        <v>73</v>
      </c>
      <c r="E64" s="37"/>
      <c r="F64" s="33" t="s">
        <v>30</v>
      </c>
      <c r="G64" s="12">
        <v>10</v>
      </c>
      <c r="H64" s="26"/>
      <c r="I64" s="26"/>
      <c r="J64" s="26"/>
      <c r="K64" s="31">
        <f>G64*I64</f>
        <v>0</v>
      </c>
      <c r="L64" s="16"/>
      <c r="M64" s="28">
        <v>5.0999999999999997E-2</v>
      </c>
      <c r="N64" s="12">
        <v>10.9</v>
      </c>
      <c r="O64" s="25">
        <f t="shared" si="5"/>
        <v>11.99</v>
      </c>
      <c r="Q64" s="12">
        <f t="shared" si="8"/>
        <v>1417</v>
      </c>
      <c r="W64" s="30"/>
    </row>
    <row r="65" spans="2:26" ht="60">
      <c r="B65" s="24">
        <v>70</v>
      </c>
      <c r="C65" s="10" t="s">
        <v>40</v>
      </c>
      <c r="D65" s="37" t="s">
        <v>145</v>
      </c>
      <c r="E65" s="37"/>
      <c r="F65" s="33" t="s">
        <v>30</v>
      </c>
      <c r="G65" s="12">
        <v>130</v>
      </c>
      <c r="H65" s="26"/>
      <c r="I65" s="26"/>
      <c r="J65" s="26"/>
      <c r="K65" s="31">
        <f>G65*I65</f>
        <v>0</v>
      </c>
      <c r="L65" s="16"/>
      <c r="M65" s="28">
        <v>5.0999999999999997E-2</v>
      </c>
      <c r="N65" s="12">
        <v>10.9</v>
      </c>
      <c r="O65" s="25">
        <f t="shared" si="5"/>
        <v>11.99</v>
      </c>
      <c r="Q65" s="12">
        <f t="shared" si="8"/>
        <v>981</v>
      </c>
      <c r="W65" s="30"/>
    </row>
    <row r="66" spans="2:26" ht="60">
      <c r="B66" s="24">
        <v>71</v>
      </c>
      <c r="C66" s="10" t="s">
        <v>39</v>
      </c>
      <c r="D66" s="37" t="s">
        <v>146</v>
      </c>
      <c r="E66" s="37"/>
      <c r="F66" s="33" t="s">
        <v>30</v>
      </c>
      <c r="G66" s="12">
        <v>90</v>
      </c>
      <c r="H66" s="26"/>
      <c r="I66" s="26"/>
      <c r="J66" s="26"/>
      <c r="K66" s="31">
        <f>G66*I66</f>
        <v>0</v>
      </c>
      <c r="L66" s="16"/>
      <c r="M66" s="28">
        <v>5.0999999999999997E-2</v>
      </c>
      <c r="N66" s="12">
        <v>15.77</v>
      </c>
      <c r="O66" s="25">
        <f t="shared" ref="O66:O80" si="9">(N66*10%)+N66</f>
        <v>17.347000000000001</v>
      </c>
      <c r="Q66" s="12">
        <f t="shared" si="8"/>
        <v>1892.3999999999999</v>
      </c>
      <c r="W66" s="30"/>
      <c r="Z66" s="22"/>
    </row>
    <row r="67" spans="2:26" ht="45">
      <c r="B67" s="24">
        <v>72</v>
      </c>
      <c r="C67" s="10" t="s">
        <v>41</v>
      </c>
      <c r="D67" s="37" t="s">
        <v>149</v>
      </c>
      <c r="E67" s="37"/>
      <c r="F67" s="11" t="s">
        <v>30</v>
      </c>
      <c r="G67" s="12">
        <v>120</v>
      </c>
      <c r="H67" s="26"/>
      <c r="I67" s="26"/>
      <c r="J67" s="26"/>
      <c r="K67" s="31">
        <f>G67*I67+AD67</f>
        <v>0</v>
      </c>
      <c r="L67" s="16"/>
      <c r="M67" s="28">
        <v>5.0999999999999997E-2</v>
      </c>
      <c r="N67" s="12">
        <v>42.24</v>
      </c>
      <c r="O67" s="25">
        <f t="shared" si="9"/>
        <v>46.463999999999999</v>
      </c>
      <c r="Q67" s="12">
        <f t="shared" si="8"/>
        <v>8448</v>
      </c>
      <c r="W67" s="30"/>
      <c r="Z67" s="22"/>
    </row>
    <row r="68" spans="2:26" ht="45">
      <c r="B68" s="24">
        <v>73</v>
      </c>
      <c r="C68" s="10" t="s">
        <v>41</v>
      </c>
      <c r="D68" s="37" t="s">
        <v>150</v>
      </c>
      <c r="E68" s="37"/>
      <c r="F68" s="11" t="s">
        <v>30</v>
      </c>
      <c r="G68" s="12">
        <v>200</v>
      </c>
      <c r="H68" s="26"/>
      <c r="I68" s="26"/>
      <c r="J68" s="26"/>
      <c r="K68" s="31">
        <f>G68*I68+AD66</f>
        <v>0</v>
      </c>
      <c r="L68" s="16"/>
      <c r="M68" s="28">
        <v>5.0999999999999997E-2</v>
      </c>
      <c r="N68" s="12">
        <v>7.9</v>
      </c>
      <c r="O68" s="25">
        <f t="shared" si="9"/>
        <v>8.6900000000000013</v>
      </c>
      <c r="Q68" s="12">
        <f t="shared" si="8"/>
        <v>1580</v>
      </c>
    </row>
    <row r="69" spans="2:26" ht="30">
      <c r="B69" s="24">
        <v>74</v>
      </c>
      <c r="C69" s="10" t="s">
        <v>41</v>
      </c>
      <c r="D69" s="37" t="s">
        <v>151</v>
      </c>
      <c r="E69" s="37"/>
      <c r="F69" s="11" t="s">
        <v>30</v>
      </c>
      <c r="G69" s="12">
        <v>200</v>
      </c>
      <c r="H69" s="26"/>
      <c r="I69" s="26"/>
      <c r="J69" s="26"/>
      <c r="K69" s="31">
        <f t="shared" ref="K69:K88" si="10">G69*I69</f>
        <v>0</v>
      </c>
      <c r="L69" s="16"/>
      <c r="M69" s="28">
        <v>5.0999999999999997E-2</v>
      </c>
      <c r="N69" s="12">
        <v>8.9</v>
      </c>
      <c r="O69" s="25">
        <f t="shared" si="9"/>
        <v>9.7900000000000009</v>
      </c>
      <c r="Q69" s="12">
        <f t="shared" si="8"/>
        <v>3560</v>
      </c>
    </row>
    <row r="70" spans="2:26" ht="30">
      <c r="B70" s="24">
        <v>75</v>
      </c>
      <c r="C70" s="10" t="s">
        <v>41</v>
      </c>
      <c r="D70" s="37" t="s">
        <v>152</v>
      </c>
      <c r="E70" s="37"/>
      <c r="F70" s="11" t="s">
        <v>30</v>
      </c>
      <c r="G70" s="12">
        <v>400</v>
      </c>
      <c r="H70" s="26"/>
      <c r="I70" s="26"/>
      <c r="J70" s="26"/>
      <c r="K70" s="31">
        <f t="shared" si="10"/>
        <v>0</v>
      </c>
      <c r="L70" s="16"/>
      <c r="M70" s="28">
        <v>5.0999999999999997E-2</v>
      </c>
      <c r="N70" s="12">
        <v>2.19</v>
      </c>
      <c r="O70" s="25">
        <f t="shared" si="9"/>
        <v>2.4089999999999998</v>
      </c>
      <c r="Q70" s="12">
        <f t="shared" si="8"/>
        <v>10.95</v>
      </c>
    </row>
    <row r="71" spans="2:26" ht="30">
      <c r="B71" s="24">
        <v>76</v>
      </c>
      <c r="C71" s="10" t="s">
        <v>42</v>
      </c>
      <c r="D71" s="37" t="s">
        <v>100</v>
      </c>
      <c r="E71" s="37"/>
      <c r="F71" s="33" t="s">
        <v>139</v>
      </c>
      <c r="G71" s="12">
        <v>5</v>
      </c>
      <c r="H71" s="26"/>
      <c r="I71" s="26"/>
      <c r="J71" s="26"/>
      <c r="K71" s="31">
        <f t="shared" si="10"/>
        <v>0</v>
      </c>
      <c r="L71" s="16"/>
      <c r="M71" s="28">
        <v>5.0999999999999997E-2</v>
      </c>
      <c r="N71" s="12">
        <v>1.5</v>
      </c>
      <c r="O71" s="25">
        <f t="shared" si="9"/>
        <v>1.65</v>
      </c>
      <c r="Q71" s="12">
        <f t="shared" si="8"/>
        <v>60</v>
      </c>
    </row>
    <row r="72" spans="2:26" ht="30">
      <c r="B72" s="24">
        <v>77</v>
      </c>
      <c r="C72" s="10" t="s">
        <v>42</v>
      </c>
      <c r="D72" s="37" t="s">
        <v>101</v>
      </c>
      <c r="E72" s="37"/>
      <c r="F72" s="33" t="s">
        <v>139</v>
      </c>
      <c r="G72" s="12">
        <v>40</v>
      </c>
      <c r="H72" s="26"/>
      <c r="I72" s="26"/>
      <c r="J72" s="26"/>
      <c r="K72" s="31">
        <f t="shared" si="10"/>
        <v>0</v>
      </c>
      <c r="L72" s="16"/>
      <c r="M72" s="28">
        <v>5.0999999999999997E-2</v>
      </c>
      <c r="N72" s="12">
        <v>0.71</v>
      </c>
      <c r="O72" s="25">
        <f t="shared" si="9"/>
        <v>0.78099999999999992</v>
      </c>
      <c r="Q72" s="12">
        <f t="shared" si="8"/>
        <v>35.5</v>
      </c>
    </row>
    <row r="73" spans="2:26" ht="30">
      <c r="B73" s="24">
        <v>79</v>
      </c>
      <c r="C73" s="10" t="s">
        <v>43</v>
      </c>
      <c r="D73" s="37" t="s">
        <v>102</v>
      </c>
      <c r="E73" s="37"/>
      <c r="F73" s="33" t="s">
        <v>30</v>
      </c>
      <c r="G73" s="12">
        <v>50</v>
      </c>
      <c r="H73" s="26"/>
      <c r="I73" s="26"/>
      <c r="J73" s="26"/>
      <c r="K73" s="31">
        <f t="shared" si="10"/>
        <v>0</v>
      </c>
      <c r="L73" s="16"/>
      <c r="M73" s="28">
        <v>5.0999999999999997E-2</v>
      </c>
      <c r="N73" s="12">
        <v>2.6</v>
      </c>
      <c r="O73" s="25">
        <f t="shared" si="9"/>
        <v>2.8600000000000003</v>
      </c>
      <c r="Q73" s="12">
        <f t="shared" si="8"/>
        <v>39</v>
      </c>
    </row>
    <row r="74" spans="2:26" ht="30">
      <c r="B74" s="24">
        <v>81</v>
      </c>
      <c r="C74" s="10" t="s">
        <v>45</v>
      </c>
      <c r="D74" s="37" t="s">
        <v>75</v>
      </c>
      <c r="E74" s="37"/>
      <c r="F74" s="33" t="s">
        <v>30</v>
      </c>
      <c r="G74" s="12">
        <v>15</v>
      </c>
      <c r="H74" s="26"/>
      <c r="I74" s="26"/>
      <c r="J74" s="26"/>
      <c r="K74" s="31">
        <f t="shared" si="10"/>
        <v>0</v>
      </c>
      <c r="L74" s="16"/>
      <c r="M74" s="28">
        <v>5.0999999999999997E-2</v>
      </c>
      <c r="N74" s="12">
        <v>5.19</v>
      </c>
      <c r="O74" s="25">
        <f t="shared" si="9"/>
        <v>5.7090000000000005</v>
      </c>
      <c r="Q74" s="12">
        <f t="shared" si="8"/>
        <v>77.850000000000009</v>
      </c>
    </row>
    <row r="75" spans="2:26" ht="30">
      <c r="B75" s="24">
        <v>82</v>
      </c>
      <c r="C75" s="10" t="s">
        <v>44</v>
      </c>
      <c r="D75" s="37" t="s">
        <v>74</v>
      </c>
      <c r="E75" s="37"/>
      <c r="F75" s="33" t="s">
        <v>30</v>
      </c>
      <c r="G75" s="12">
        <v>15</v>
      </c>
      <c r="H75" s="26"/>
      <c r="I75" s="26"/>
      <c r="J75" s="26"/>
      <c r="K75" s="31">
        <f t="shared" si="10"/>
        <v>0</v>
      </c>
      <c r="L75" s="16"/>
      <c r="M75" s="28">
        <v>5.0999999999999997E-2</v>
      </c>
      <c r="N75" s="12">
        <v>4.2</v>
      </c>
      <c r="O75" s="25">
        <f t="shared" si="9"/>
        <v>4.62</v>
      </c>
      <c r="Q75" s="12">
        <f t="shared" si="8"/>
        <v>105</v>
      </c>
    </row>
    <row r="76" spans="2:26" ht="30">
      <c r="B76" s="24">
        <v>83</v>
      </c>
      <c r="C76" s="10" t="s">
        <v>46</v>
      </c>
      <c r="D76" s="37" t="s">
        <v>103</v>
      </c>
      <c r="E76" s="37"/>
      <c r="F76" s="33" t="s">
        <v>30</v>
      </c>
      <c r="G76" s="12">
        <v>25</v>
      </c>
      <c r="H76" s="26"/>
      <c r="I76" s="26"/>
      <c r="J76" s="26"/>
      <c r="K76" s="31">
        <f t="shared" si="10"/>
        <v>0</v>
      </c>
      <c r="L76" s="16"/>
      <c r="M76" s="28">
        <v>5.0999999999999997E-2</v>
      </c>
      <c r="N76" s="12">
        <v>37.31</v>
      </c>
      <c r="O76" s="25">
        <f t="shared" si="9"/>
        <v>41.041000000000004</v>
      </c>
      <c r="Q76" s="12">
        <f t="shared" si="8"/>
        <v>1865.5</v>
      </c>
    </row>
    <row r="77" spans="2:26" ht="30">
      <c r="B77" s="24">
        <v>85</v>
      </c>
      <c r="C77" s="10" t="s">
        <v>47</v>
      </c>
      <c r="D77" s="37" t="s">
        <v>153</v>
      </c>
      <c r="E77" s="37"/>
      <c r="F77" s="33" t="s">
        <v>30</v>
      </c>
      <c r="G77" s="12">
        <v>50</v>
      </c>
      <c r="H77" s="26"/>
      <c r="I77" s="26"/>
      <c r="J77" s="26"/>
      <c r="K77" s="31">
        <f t="shared" si="10"/>
        <v>0</v>
      </c>
      <c r="L77" s="16"/>
      <c r="M77" s="28">
        <v>5.0999999999999997E-2</v>
      </c>
      <c r="N77" s="12">
        <v>1.3</v>
      </c>
      <c r="O77" s="25">
        <f t="shared" si="9"/>
        <v>1.4300000000000002</v>
      </c>
      <c r="Q77" s="12">
        <f t="shared" si="8"/>
        <v>195</v>
      </c>
      <c r="W77" s="30"/>
    </row>
    <row r="78" spans="2:26" ht="60">
      <c r="B78" s="24">
        <v>86</v>
      </c>
      <c r="C78" s="10" t="s">
        <v>48</v>
      </c>
      <c r="D78" s="37" t="s">
        <v>154</v>
      </c>
      <c r="E78" s="37"/>
      <c r="F78" s="33" t="s">
        <v>30</v>
      </c>
      <c r="G78" s="12">
        <v>150</v>
      </c>
      <c r="H78" s="26"/>
      <c r="I78" s="26"/>
      <c r="J78" s="26"/>
      <c r="K78" s="31">
        <f t="shared" si="10"/>
        <v>0</v>
      </c>
      <c r="L78" s="16"/>
      <c r="M78" s="28">
        <v>5.0999999999999997E-2</v>
      </c>
      <c r="N78" s="12">
        <v>2.6</v>
      </c>
      <c r="O78" s="25">
        <f t="shared" si="9"/>
        <v>2.8600000000000003</v>
      </c>
      <c r="Q78" s="12">
        <f t="shared" si="8"/>
        <v>26</v>
      </c>
    </row>
    <row r="79" spans="2:26" ht="30">
      <c r="B79" s="24">
        <v>87</v>
      </c>
      <c r="C79" s="10" t="s">
        <v>49</v>
      </c>
      <c r="D79" s="37" t="s">
        <v>111</v>
      </c>
      <c r="E79" s="37"/>
      <c r="F79" s="33" t="s">
        <v>30</v>
      </c>
      <c r="G79" s="12">
        <v>10</v>
      </c>
      <c r="H79" s="26"/>
      <c r="I79" s="26"/>
      <c r="J79" s="26"/>
      <c r="K79" s="31">
        <f t="shared" si="10"/>
        <v>0</v>
      </c>
      <c r="L79" s="16"/>
      <c r="M79" s="28">
        <v>5.0999999999999997E-2</v>
      </c>
      <c r="N79" s="12">
        <v>6.91</v>
      </c>
      <c r="O79" s="25">
        <f t="shared" si="9"/>
        <v>7.601</v>
      </c>
      <c r="Q79" s="12">
        <f t="shared" si="8"/>
        <v>20.73</v>
      </c>
    </row>
    <row r="80" spans="2:26" ht="30">
      <c r="B80" s="24">
        <v>88</v>
      </c>
      <c r="C80" s="10" t="s">
        <v>50</v>
      </c>
      <c r="D80" s="37" t="s">
        <v>104</v>
      </c>
      <c r="E80" s="37"/>
      <c r="F80" s="33" t="s">
        <v>30</v>
      </c>
      <c r="G80" s="12">
        <v>3</v>
      </c>
      <c r="H80" s="26"/>
      <c r="I80" s="26"/>
      <c r="J80" s="26"/>
      <c r="K80" s="31">
        <f t="shared" si="10"/>
        <v>0</v>
      </c>
      <c r="L80" s="16"/>
      <c r="M80" s="28">
        <v>5.0999999999999997E-2</v>
      </c>
      <c r="N80" s="12">
        <v>6.91</v>
      </c>
      <c r="O80" s="25">
        <f t="shared" si="9"/>
        <v>7.601</v>
      </c>
      <c r="Q80" s="12">
        <f t="shared" si="8"/>
        <v>34.549999999999997</v>
      </c>
    </row>
    <row r="81" spans="2:23" ht="30">
      <c r="B81" s="24">
        <v>93</v>
      </c>
      <c r="C81" s="10" t="s">
        <v>9</v>
      </c>
      <c r="D81" s="37" t="s">
        <v>105</v>
      </c>
      <c r="E81" s="37"/>
      <c r="F81" s="33" t="s">
        <v>30</v>
      </c>
      <c r="G81" s="12">
        <v>5</v>
      </c>
      <c r="H81" s="26"/>
      <c r="I81" s="26"/>
      <c r="J81" s="26"/>
      <c r="K81" s="31">
        <f t="shared" si="10"/>
        <v>0</v>
      </c>
      <c r="L81" s="16"/>
      <c r="M81" s="28">
        <v>5.0999999999999997E-2</v>
      </c>
      <c r="N81" s="12">
        <v>5.3</v>
      </c>
      <c r="O81" s="25">
        <f t="shared" ref="O81:O87" si="11">(N81*10%)+N81</f>
        <v>5.83</v>
      </c>
      <c r="Q81" s="12">
        <f t="shared" si="8"/>
        <v>79.5</v>
      </c>
    </row>
    <row r="82" spans="2:23" ht="60">
      <c r="B82" s="24">
        <v>94</v>
      </c>
      <c r="C82" s="10" t="s">
        <v>54</v>
      </c>
      <c r="D82" s="37" t="s">
        <v>67</v>
      </c>
      <c r="E82" s="37"/>
      <c r="F82" s="33" t="s">
        <v>139</v>
      </c>
      <c r="G82" s="12">
        <v>15</v>
      </c>
      <c r="H82" s="26"/>
      <c r="I82" s="26"/>
      <c r="J82" s="26"/>
      <c r="K82" s="31">
        <f t="shared" si="10"/>
        <v>0</v>
      </c>
      <c r="L82" s="16"/>
      <c r="M82" s="28">
        <v>5.0999999999999997E-2</v>
      </c>
      <c r="N82" s="12">
        <v>4.99</v>
      </c>
      <c r="O82" s="25">
        <f t="shared" si="11"/>
        <v>5.4889999999999999</v>
      </c>
      <c r="Q82" s="12" t="e">
        <f>#REF!*N82</f>
        <v>#REF!</v>
      </c>
    </row>
    <row r="83" spans="2:23" ht="45">
      <c r="B83" s="24">
        <v>95</v>
      </c>
      <c r="C83" s="10" t="s">
        <v>5</v>
      </c>
      <c r="D83" s="37" t="s">
        <v>76</v>
      </c>
      <c r="E83" s="37"/>
      <c r="F83" s="33" t="s">
        <v>30</v>
      </c>
      <c r="G83" s="12">
        <v>50</v>
      </c>
      <c r="H83" s="26"/>
      <c r="I83" s="26"/>
      <c r="J83" s="26"/>
      <c r="K83" s="31">
        <f t="shared" si="10"/>
        <v>0</v>
      </c>
      <c r="L83" s="16"/>
      <c r="M83" s="28">
        <v>5.0999999999999997E-2</v>
      </c>
      <c r="N83" s="12">
        <v>3.45</v>
      </c>
      <c r="O83" s="25">
        <f t="shared" si="11"/>
        <v>3.7950000000000004</v>
      </c>
      <c r="Q83" s="12">
        <f>G84*N83</f>
        <v>34.5</v>
      </c>
    </row>
    <row r="84" spans="2:23" ht="30">
      <c r="B84" s="24">
        <v>96</v>
      </c>
      <c r="C84" s="10" t="s">
        <v>52</v>
      </c>
      <c r="D84" s="37" t="s">
        <v>112</v>
      </c>
      <c r="E84" s="37"/>
      <c r="F84" s="33" t="s">
        <v>30</v>
      </c>
      <c r="G84" s="12">
        <v>10</v>
      </c>
      <c r="H84" s="26"/>
      <c r="I84" s="26"/>
      <c r="J84" s="26"/>
      <c r="K84" s="31">
        <f t="shared" si="10"/>
        <v>0</v>
      </c>
      <c r="L84" s="16"/>
      <c r="M84" s="28">
        <v>5.0999999999999997E-2</v>
      </c>
      <c r="N84" s="12">
        <v>4.9000000000000004</v>
      </c>
      <c r="O84" s="25">
        <f t="shared" si="11"/>
        <v>5.3900000000000006</v>
      </c>
      <c r="Q84" s="12">
        <f>G85*N84</f>
        <v>98</v>
      </c>
    </row>
    <row r="85" spans="2:23" ht="30">
      <c r="B85" s="24">
        <v>98</v>
      </c>
      <c r="C85" s="10" t="s">
        <v>51</v>
      </c>
      <c r="D85" s="37" t="s">
        <v>113</v>
      </c>
      <c r="E85" s="37"/>
      <c r="F85" s="33" t="s">
        <v>30</v>
      </c>
      <c r="G85" s="12">
        <v>20</v>
      </c>
      <c r="H85" s="26"/>
      <c r="I85" s="26"/>
      <c r="J85" s="26"/>
      <c r="K85" s="31">
        <f t="shared" si="10"/>
        <v>0</v>
      </c>
      <c r="L85" s="16"/>
      <c r="M85" s="28">
        <v>5.0999999999999997E-2</v>
      </c>
      <c r="N85" s="12">
        <v>21.9</v>
      </c>
      <c r="O85" s="25">
        <f t="shared" si="11"/>
        <v>24.09</v>
      </c>
      <c r="Q85" s="12">
        <f>G86*N85</f>
        <v>109.5</v>
      </c>
    </row>
    <row r="86" spans="2:23" ht="45">
      <c r="B86" s="24">
        <v>99</v>
      </c>
      <c r="C86" s="10" t="s">
        <v>53</v>
      </c>
      <c r="D86" s="37" t="s">
        <v>147</v>
      </c>
      <c r="E86" s="37"/>
      <c r="F86" s="33" t="s">
        <v>30</v>
      </c>
      <c r="G86" s="12">
        <v>5</v>
      </c>
      <c r="H86" s="26"/>
      <c r="I86" s="26"/>
      <c r="J86" s="26"/>
      <c r="K86" s="31">
        <f t="shared" si="10"/>
        <v>0</v>
      </c>
      <c r="L86" s="16"/>
      <c r="M86" s="28">
        <v>5.0999999999999997E-2</v>
      </c>
      <c r="N86" s="12">
        <v>0.9</v>
      </c>
      <c r="O86" s="25">
        <f t="shared" si="11"/>
        <v>0.99</v>
      </c>
      <c r="Q86" s="12">
        <f>G87*N86</f>
        <v>54</v>
      </c>
      <c r="W86" s="29"/>
    </row>
    <row r="87" spans="2:23" ht="30">
      <c r="B87" s="24">
        <v>100</v>
      </c>
      <c r="C87" s="10" t="s">
        <v>55</v>
      </c>
      <c r="D87" s="37" t="s">
        <v>68</v>
      </c>
      <c r="E87" s="37"/>
      <c r="F87" s="33" t="s">
        <v>139</v>
      </c>
      <c r="G87" s="12">
        <v>60</v>
      </c>
      <c r="H87" s="26"/>
      <c r="I87" s="26"/>
      <c r="J87" s="26"/>
      <c r="K87" s="31">
        <f t="shared" si="10"/>
        <v>0</v>
      </c>
      <c r="L87" s="16"/>
      <c r="M87" s="28">
        <v>5.0999999999999997E-2</v>
      </c>
      <c r="N87" s="12">
        <v>4.55</v>
      </c>
      <c r="O87" s="25">
        <f t="shared" si="11"/>
        <v>5.0049999999999999</v>
      </c>
      <c r="Q87" s="12">
        <f>G88*N87</f>
        <v>22.75</v>
      </c>
    </row>
    <row r="88" spans="2:23" ht="45" hidden="1">
      <c r="C88" s="10" t="s">
        <v>6</v>
      </c>
      <c r="D88" s="34" t="s">
        <v>106</v>
      </c>
      <c r="E88" s="34"/>
      <c r="F88" s="33" t="s">
        <v>4</v>
      </c>
      <c r="G88" s="12">
        <v>5</v>
      </c>
      <c r="H88" s="26"/>
      <c r="I88" s="26">
        <v>0.69</v>
      </c>
      <c r="J88" s="26"/>
      <c r="K88" s="31">
        <f t="shared" si="10"/>
        <v>3.4499999999999997</v>
      </c>
    </row>
    <row r="89" spans="2:23" hidden="1">
      <c r="C89" s="3"/>
      <c r="D89" s="4"/>
      <c r="E89" s="4"/>
      <c r="F89" s="2"/>
    </row>
    <row r="90" spans="2:23" hidden="1">
      <c r="B90" s="5">
        <v>1</v>
      </c>
      <c r="C90" s="8" t="s">
        <v>83</v>
      </c>
      <c r="D90" s="23"/>
      <c r="E90" s="23"/>
      <c r="G90" s="15"/>
      <c r="H90" s="15"/>
      <c r="I90" s="15"/>
      <c r="J90" s="15"/>
      <c r="K90" s="15"/>
    </row>
    <row r="91" spans="2:23" ht="45" hidden="1">
      <c r="B91" s="5">
        <v>2</v>
      </c>
      <c r="C91" s="3" t="s">
        <v>8</v>
      </c>
      <c r="D91" s="4" t="s">
        <v>60</v>
      </c>
      <c r="E91" s="4"/>
      <c r="F91" s="2" t="s">
        <v>7</v>
      </c>
    </row>
    <row r="92" spans="2:23" ht="15" hidden="1" customHeight="1">
      <c r="B92" s="5">
        <v>3</v>
      </c>
      <c r="C92" s="3" t="s">
        <v>16</v>
      </c>
      <c r="D92" s="4" t="s">
        <v>84</v>
      </c>
      <c r="E92" s="4"/>
      <c r="F92" s="2"/>
      <c r="M92" s="2"/>
      <c r="N92" s="2"/>
      <c r="O92" s="2"/>
      <c r="P92" s="2"/>
      <c r="Q92" s="2"/>
    </row>
    <row r="93" spans="2:23" ht="45" hidden="1">
      <c r="B93" s="5">
        <v>4</v>
      </c>
      <c r="C93" s="3" t="s">
        <v>12</v>
      </c>
      <c r="D93" s="4" t="s">
        <v>61</v>
      </c>
      <c r="E93" s="4"/>
      <c r="F93" s="2" t="s">
        <v>4</v>
      </c>
    </row>
    <row r="94" spans="2:23" ht="45" hidden="1">
      <c r="B94" s="5">
        <v>5</v>
      </c>
      <c r="C94" s="3" t="s">
        <v>18</v>
      </c>
      <c r="D94" s="4" t="s">
        <v>63</v>
      </c>
      <c r="E94" s="4"/>
      <c r="F94" s="2" t="s">
        <v>4</v>
      </c>
    </row>
    <row r="95" spans="2:23" ht="45" hidden="1">
      <c r="B95" s="5">
        <v>6</v>
      </c>
      <c r="C95" s="3" t="s">
        <v>10</v>
      </c>
      <c r="D95" s="4" t="s">
        <v>66</v>
      </c>
      <c r="E95" s="4"/>
      <c r="F95" s="2" t="s">
        <v>4</v>
      </c>
    </row>
    <row r="96" spans="2:23">
      <c r="C96" s="3"/>
      <c r="D96" s="4"/>
      <c r="E96" s="4"/>
      <c r="F96" s="2"/>
    </row>
    <row r="97" spans="3:6">
      <c r="C97" s="7"/>
      <c r="D97" s="4"/>
      <c r="E97" s="4"/>
      <c r="F97" s="2"/>
    </row>
  </sheetData>
  <protectedRanges>
    <protectedRange algorithmName="SHA-512" hashValue="debPMkteEq5CARAUR+dnGG7NfG+Yz/GlY7i0JmS2pfw84tl0uE/avOQE6Q9UwmykQsVzXozp6FfNvyN+sGZfFw==" saltValue="y7u6KuSmTrTPmNG2prSwvg==" spinCount="100000" sqref="F6:F87" name="Rozstęp1"/>
  </protectedRanges>
  <mergeCells count="5">
    <mergeCell ref="F1:K1"/>
    <mergeCell ref="AB9:AC9"/>
    <mergeCell ref="AB13:AC13"/>
    <mergeCell ref="AB14:AC14"/>
    <mergeCell ref="D3:E3"/>
  </mergeCells>
  <pageMargins left="0.25" right="0.25" top="0.75" bottom="0.75" header="0.3" footer="0.3"/>
  <pageSetup paperSize="9" scale="43" fitToHeight="0" orientation="portrait" r:id="rId1"/>
  <ignoredErrors>
    <ignoredError sqref="K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Duszczyńska</dc:creator>
  <cp:lastModifiedBy>Dominika Duszczyńska</cp:lastModifiedBy>
  <cp:lastPrinted>2023-01-11T09:28:38Z</cp:lastPrinted>
  <dcterms:created xsi:type="dcterms:W3CDTF">2021-09-21T11:33:06Z</dcterms:created>
  <dcterms:modified xsi:type="dcterms:W3CDTF">2023-01-19T11:57:49Z</dcterms:modified>
</cp:coreProperties>
</file>