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<sst xmlns="http://schemas.openxmlformats.org/spreadsheetml/2006/main" count="92" uniqueCount="75">
  <si>
    <t>Zał. Nr 2</t>
  </si>
  <si>
    <t>gminy Sośnicowice</t>
  </si>
  <si>
    <t>w tym zlec. z zakresu admin. rządowej</t>
  </si>
  <si>
    <t xml:space="preserve">  Lp</t>
  </si>
  <si>
    <t>Dział</t>
  </si>
  <si>
    <t xml:space="preserve">                          Zródło  dochodu</t>
  </si>
  <si>
    <t>dochody z dzierżawy</t>
  </si>
  <si>
    <t>wpływy ze sprzedaży składników majątkowych</t>
  </si>
  <si>
    <t>dotacje celowe na zadania zlecone /U.Wojewódzki/</t>
  </si>
  <si>
    <t>odsetki /od środków na rachunkach bankowych/</t>
  </si>
  <si>
    <t xml:space="preserve">dochody związ z realiz zadan z zakresu adm rządowej </t>
  </si>
  <si>
    <t>dotacje celowe na zadania zlecone (rejestr wyborców)</t>
  </si>
  <si>
    <t>754</t>
  </si>
  <si>
    <t>dotacje otrzymane z powiatu na zadania bieżące(OC)</t>
  </si>
  <si>
    <t>różne opłaty /eksploatacyjna/</t>
  </si>
  <si>
    <t>udział gminy w podatku dochodowym od osób fizycznych</t>
  </si>
  <si>
    <t>udzial gminy w podatku dochodowym od osób prawnych</t>
  </si>
  <si>
    <t>podatek rolny /os. prawne/</t>
  </si>
  <si>
    <t>podatek leśny /os. prawne/</t>
  </si>
  <si>
    <t>podatek od nieruchomości /os. prawne/</t>
  </si>
  <si>
    <t>podatek od środków transportowych /os. prawne/</t>
  </si>
  <si>
    <t>odsetki /od należności regulowanych po terminie-os. prawne/</t>
  </si>
  <si>
    <t>podatek rolny /os. fizyczne/</t>
  </si>
  <si>
    <t>756</t>
  </si>
  <si>
    <t>podatek leśny /os. fizyczne/</t>
  </si>
  <si>
    <t>wpływy z karty podatkowej</t>
  </si>
  <si>
    <t>podatek od nieruchomości /os. fizyczne/</t>
  </si>
  <si>
    <t>podatek od spadków i darowizn</t>
  </si>
  <si>
    <t>opłaty lokalne /targowe/</t>
  </si>
  <si>
    <t>podatek od środków transportowych /os. fizyczne/</t>
  </si>
  <si>
    <t>odsetki /od należności regulowanych po terminie-os. fizyczne/</t>
  </si>
  <si>
    <t>opłata skarbowa</t>
  </si>
  <si>
    <t>różne opłaty /za zezwolenia na handel alkoholem/</t>
  </si>
  <si>
    <t>część oświatowa subwencji ogólnej</t>
  </si>
  <si>
    <t>część wyrównawcza subwencji ogólnej</t>
  </si>
  <si>
    <t>801</t>
  </si>
  <si>
    <t>dotacje celowe na zadania bieżące /porozumienie między jst/</t>
  </si>
  <si>
    <t>852</t>
  </si>
  <si>
    <t>dotacje celowe na zadania zlecone /świadczenia rodzinne/</t>
  </si>
  <si>
    <t>dotacje celowe na zadania zlecone /skł. ubezp. zdrow. ..../</t>
  </si>
  <si>
    <t>dotacje celowe na zadania zlecone /zasiłki i skł. ubezp. społ./</t>
  </si>
  <si>
    <t>dotacje celowe na zadania własne /zasiłki i skł. ubezp. społ./</t>
  </si>
  <si>
    <t>dotacje celowe na zadania własne /OPS/</t>
  </si>
  <si>
    <t>dotacje celowe na zadania własne /dożywianie uczniów/</t>
  </si>
  <si>
    <t xml:space="preserve">wpływy z usług /opiekuńcze/ </t>
  </si>
  <si>
    <t>900</t>
  </si>
  <si>
    <t>wpływy z opłat produktowych</t>
  </si>
  <si>
    <t xml:space="preserve">                OGÓŁEM  DOCHODY</t>
  </si>
  <si>
    <t xml:space="preserve">  w tym :</t>
  </si>
  <si>
    <t>A</t>
  </si>
  <si>
    <t xml:space="preserve">dochody własne                                        </t>
  </si>
  <si>
    <t xml:space="preserve">   z tego udziały gminy w dochodach budżetu państwa           </t>
  </si>
  <si>
    <t>B</t>
  </si>
  <si>
    <t xml:space="preserve">dotacje                                                               </t>
  </si>
  <si>
    <t>C</t>
  </si>
  <si>
    <t xml:space="preserve">subwencja ogólna                                              </t>
  </si>
  <si>
    <t>Kwota dochodów w zł</t>
  </si>
  <si>
    <t>bieżących</t>
  </si>
  <si>
    <t>majątkowych</t>
  </si>
  <si>
    <t>Razem</t>
  </si>
  <si>
    <t>różne dochody /prowizja dla Urzędu jako płatnika/</t>
  </si>
  <si>
    <t>600</t>
  </si>
  <si>
    <t>dotacja celowa z samorządu wojew. na inwest. drog. (porozum)</t>
  </si>
  <si>
    <t>podatek od czynności cywilnoprawnych</t>
  </si>
  <si>
    <t>010</t>
  </si>
  <si>
    <t>środki pomocowe z UE</t>
  </si>
  <si>
    <t>926</t>
  </si>
  <si>
    <t xml:space="preserve">      Prognozowane dochody na 2009 r. </t>
  </si>
  <si>
    <t xml:space="preserve">dotacje celowe na własne zadania bieżące </t>
  </si>
  <si>
    <t>wpływy z usług</t>
  </si>
  <si>
    <t>pozostałe dochody</t>
  </si>
  <si>
    <t>750</t>
  </si>
  <si>
    <t>Budżet</t>
  </si>
  <si>
    <t>dotacje celowe na inwest własne /dofinansow budowy drogi/</t>
  </si>
  <si>
    <t xml:space="preserve">dotacje celowe na własne zadania bieżące(z PFRON-u)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</si>
</sst>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ed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9" xfId="0" applyFont="1" applyBorder="1" applyAlignment="1">
      <alignment horizontal="center" wrapText="1" shrinkToFit="1"/>
    </xf>
    <xf numFmtId="0" fontId="2" fillId="0" borderId="20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42">
      <selection activeCell="M59" sqref="A1:IV1638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0.875" style="1" customWidth="1"/>
    <col min="4" max="4" width="1.12109375" style="1" customWidth="1"/>
    <col min="5" max="5" width="51.25390625" style="1" customWidth="1"/>
    <col min="6" max="6" width="11.125" style="1" customWidth="1"/>
    <col min="7" max="7" width="11.625" style="1" customWidth="1"/>
    <col min="8" max="8" width="11.00390625" style="1" customWidth="1"/>
    <col min="9" max="9" width="11.25390625" style="1" customWidth="1"/>
    <col min="10" max="10" width="2.625" style="1" customWidth="1"/>
    <col min="11" max="11" width="9.125" style="1" customWidth="1"/>
    <col min="12" max="12" width="2.375" style="1" customWidth="1"/>
    <col min="13" max="16384" width="9.125" style="1" customWidth="1"/>
  </cols>
  <sheetData>
    <row r="1" spans="6:9" ht="12.75">
      <c r="F1" s="2" t="s">
        <v>0</v>
      </c>
      <c r="G1" s="2"/>
      <c r="H1" s="2"/>
      <c r="I1" s="2"/>
    </row>
    <row r="2" spans="1:9" ht="12.75">
      <c r="A2" s="3" t="s">
        <v>72</v>
      </c>
      <c r="B2" s="3"/>
      <c r="C2" s="3"/>
      <c r="D2" s="3"/>
      <c r="E2" s="3"/>
      <c r="F2" s="4"/>
      <c r="G2" s="4"/>
      <c r="H2" s="4"/>
      <c r="I2" s="4"/>
    </row>
    <row r="3" spans="1:8" ht="12.75">
      <c r="A3" s="3" t="s">
        <v>1</v>
      </c>
      <c r="B3" s="3"/>
      <c r="C3" s="3"/>
      <c r="D3" s="3"/>
      <c r="E3" s="3"/>
      <c r="F3" s="5"/>
      <c r="G3" s="5"/>
      <c r="H3" s="5"/>
    </row>
    <row r="4" spans="1:9" ht="25.5" customHeight="1" thickBot="1">
      <c r="A4" s="40" t="s">
        <v>67</v>
      </c>
      <c r="B4" s="6"/>
      <c r="C4" s="6"/>
      <c r="D4" s="6"/>
      <c r="E4" s="6"/>
      <c r="F4" s="6"/>
      <c r="G4" s="6"/>
      <c r="H4" s="6"/>
      <c r="I4" s="6"/>
    </row>
    <row r="5" spans="1:9" ht="12.75" customHeight="1" thickBot="1">
      <c r="A5" s="41" t="s">
        <v>3</v>
      </c>
      <c r="B5" s="41" t="s">
        <v>4</v>
      </c>
      <c r="C5" s="41" t="s">
        <v>5</v>
      </c>
      <c r="D5" s="7"/>
      <c r="E5" s="7"/>
      <c r="F5" s="8" t="s">
        <v>56</v>
      </c>
      <c r="G5" s="8"/>
      <c r="H5" s="8"/>
      <c r="I5" s="8"/>
    </row>
    <row r="6" spans="1:9" ht="33.75" customHeight="1" thickBot="1">
      <c r="A6" s="7"/>
      <c r="B6" s="7"/>
      <c r="C6" s="7"/>
      <c r="D6" s="7"/>
      <c r="E6" s="7"/>
      <c r="F6" s="9" t="s">
        <v>57</v>
      </c>
      <c r="G6" s="10" t="s">
        <v>58</v>
      </c>
      <c r="H6" s="11" t="s">
        <v>59</v>
      </c>
      <c r="I6" s="42" t="s">
        <v>2</v>
      </c>
    </row>
    <row r="7" spans="1:9" ht="5.25" customHeight="1">
      <c r="A7" s="43"/>
      <c r="B7" s="12"/>
      <c r="C7" s="12"/>
      <c r="D7" s="12"/>
      <c r="E7" s="12"/>
      <c r="F7" s="12"/>
      <c r="G7" s="12"/>
      <c r="H7" s="12"/>
      <c r="I7" s="13"/>
    </row>
    <row r="8" spans="1:9" ht="12.75">
      <c r="A8" s="14">
        <v>1</v>
      </c>
      <c r="B8" s="15" t="s">
        <v>64</v>
      </c>
      <c r="C8" s="16" t="s">
        <v>65</v>
      </c>
      <c r="D8" s="16"/>
      <c r="E8" s="16"/>
      <c r="F8" s="17"/>
      <c r="G8" s="17"/>
      <c r="H8" s="17">
        <f>SUM(F8:G8)</f>
        <v>0</v>
      </c>
      <c r="I8" s="17"/>
    </row>
    <row r="9" spans="1:9" ht="12.75">
      <c r="A9" s="14">
        <f>A8+1</f>
        <v>2</v>
      </c>
      <c r="B9" s="15" t="s">
        <v>61</v>
      </c>
      <c r="C9" s="16" t="s">
        <v>62</v>
      </c>
      <c r="D9" s="16"/>
      <c r="E9" s="16"/>
      <c r="F9" s="17"/>
      <c r="G9" s="17">
        <v>171000</v>
      </c>
      <c r="H9" s="17">
        <f>SUM(F9:G9)</f>
        <v>171000</v>
      </c>
      <c r="I9" s="17"/>
    </row>
    <row r="10" spans="1:9" ht="12.75">
      <c r="A10" s="14">
        <f aca="true" t="shared" si="0" ref="A10:A55">A9+1</f>
        <v>3</v>
      </c>
      <c r="B10" s="15" t="s">
        <v>61</v>
      </c>
      <c r="C10" s="16" t="s">
        <v>73</v>
      </c>
      <c r="D10" s="16"/>
      <c r="E10" s="16"/>
      <c r="F10" s="17"/>
      <c r="G10" s="17">
        <v>800000</v>
      </c>
      <c r="H10" s="17">
        <f>SUM(F10:G10)</f>
        <v>800000</v>
      </c>
      <c r="I10" s="17"/>
    </row>
    <row r="11" spans="1:9" ht="12.75">
      <c r="A11" s="14">
        <f t="shared" si="0"/>
        <v>4</v>
      </c>
      <c r="B11" s="15">
        <v>700</v>
      </c>
      <c r="C11" s="16" t="s">
        <v>6</v>
      </c>
      <c r="D11" s="16"/>
      <c r="E11" s="16"/>
      <c r="F11" s="17">
        <v>60000</v>
      </c>
      <c r="G11" s="17"/>
      <c r="H11" s="17">
        <f aca="true" t="shared" si="1" ref="H11:H53">SUM(F11:G11)</f>
        <v>60000</v>
      </c>
      <c r="I11" s="17"/>
    </row>
    <row r="12" spans="1:9" ht="12.75">
      <c r="A12" s="14">
        <f t="shared" si="0"/>
        <v>5</v>
      </c>
      <c r="B12" s="15">
        <v>700</v>
      </c>
      <c r="C12" s="16" t="s">
        <v>7</v>
      </c>
      <c r="D12" s="16"/>
      <c r="E12" s="16"/>
      <c r="F12" s="17"/>
      <c r="G12" s="17">
        <v>100000</v>
      </c>
      <c r="H12" s="17">
        <f t="shared" si="1"/>
        <v>100000</v>
      </c>
      <c r="I12" s="17"/>
    </row>
    <row r="13" spans="1:9" ht="12.75">
      <c r="A13" s="14">
        <f t="shared" si="0"/>
        <v>6</v>
      </c>
      <c r="B13" s="15">
        <v>750</v>
      </c>
      <c r="C13" s="16" t="s">
        <v>8</v>
      </c>
      <c r="D13" s="16"/>
      <c r="E13" s="16"/>
      <c r="F13" s="17">
        <v>46044</v>
      </c>
      <c r="G13" s="17"/>
      <c r="H13" s="17">
        <f t="shared" si="1"/>
        <v>46044</v>
      </c>
      <c r="I13" s="17">
        <f>F13</f>
        <v>46044</v>
      </c>
    </row>
    <row r="14" spans="1:9" ht="12.75">
      <c r="A14" s="14">
        <f t="shared" si="0"/>
        <v>7</v>
      </c>
      <c r="B14" s="15">
        <v>750</v>
      </c>
      <c r="C14" s="18" t="s">
        <v>60</v>
      </c>
      <c r="D14" s="19"/>
      <c r="E14" s="20"/>
      <c r="F14" s="17">
        <v>1000</v>
      </c>
      <c r="G14" s="17"/>
      <c r="H14" s="17">
        <f t="shared" si="1"/>
        <v>1000</v>
      </c>
      <c r="I14" s="17"/>
    </row>
    <row r="15" spans="1:9" ht="12.75">
      <c r="A15" s="14">
        <f t="shared" si="0"/>
        <v>8</v>
      </c>
      <c r="B15" s="15">
        <v>750</v>
      </c>
      <c r="C15" s="16" t="s">
        <v>9</v>
      </c>
      <c r="D15" s="16"/>
      <c r="E15" s="16"/>
      <c r="F15" s="17">
        <v>300000</v>
      </c>
      <c r="G15" s="17"/>
      <c r="H15" s="17">
        <f t="shared" si="1"/>
        <v>300000</v>
      </c>
      <c r="I15" s="17"/>
    </row>
    <row r="16" spans="1:9" ht="12.75">
      <c r="A16" s="14">
        <f t="shared" si="0"/>
        <v>9</v>
      </c>
      <c r="B16" s="15">
        <v>750</v>
      </c>
      <c r="C16" s="16" t="s">
        <v>10</v>
      </c>
      <c r="D16" s="16"/>
      <c r="E16" s="16"/>
      <c r="F16" s="17">
        <v>905</v>
      </c>
      <c r="G16" s="17"/>
      <c r="H16" s="17">
        <f t="shared" si="1"/>
        <v>905</v>
      </c>
      <c r="I16" s="17"/>
    </row>
    <row r="17" spans="1:9" ht="12.75">
      <c r="A17" s="14">
        <f t="shared" si="0"/>
        <v>10</v>
      </c>
      <c r="B17" s="15" t="s">
        <v>71</v>
      </c>
      <c r="C17" s="16" t="s">
        <v>65</v>
      </c>
      <c r="D17" s="16"/>
      <c r="E17" s="16"/>
      <c r="F17" s="17"/>
      <c r="G17" s="17">
        <v>153000</v>
      </c>
      <c r="H17" s="17">
        <f t="shared" si="1"/>
        <v>153000</v>
      </c>
      <c r="I17" s="17"/>
    </row>
    <row r="18" spans="1:9" ht="12.75">
      <c r="A18" s="14">
        <f t="shared" si="0"/>
        <v>11</v>
      </c>
      <c r="B18" s="15">
        <v>751</v>
      </c>
      <c r="C18" s="16" t="s">
        <v>11</v>
      </c>
      <c r="D18" s="16"/>
      <c r="E18" s="16"/>
      <c r="F18" s="17">
        <v>3000</v>
      </c>
      <c r="G18" s="17"/>
      <c r="H18" s="17">
        <f t="shared" si="1"/>
        <v>3000</v>
      </c>
      <c r="I18" s="17">
        <f>F18</f>
        <v>3000</v>
      </c>
    </row>
    <row r="19" spans="1:9" ht="12.75">
      <c r="A19" s="14">
        <f t="shared" si="0"/>
        <v>12</v>
      </c>
      <c r="B19" s="15" t="s">
        <v>12</v>
      </c>
      <c r="C19" s="18" t="s">
        <v>13</v>
      </c>
      <c r="D19" s="21"/>
      <c r="E19" s="22"/>
      <c r="F19" s="17">
        <v>850</v>
      </c>
      <c r="G19" s="17"/>
      <c r="H19" s="17">
        <f t="shared" si="1"/>
        <v>850</v>
      </c>
      <c r="I19" s="17">
        <f>F19</f>
        <v>850</v>
      </c>
    </row>
    <row r="20" spans="1:9" ht="12.75">
      <c r="A20" s="14">
        <f t="shared" si="0"/>
        <v>13</v>
      </c>
      <c r="B20" s="15">
        <v>756</v>
      </c>
      <c r="C20" s="16" t="s">
        <v>14</v>
      </c>
      <c r="D20" s="16"/>
      <c r="E20" s="16"/>
      <c r="F20" s="17">
        <v>5000</v>
      </c>
      <c r="G20" s="17"/>
      <c r="H20" s="17">
        <f t="shared" si="1"/>
        <v>5000</v>
      </c>
      <c r="I20" s="17"/>
    </row>
    <row r="21" spans="1:9" ht="12.75">
      <c r="A21" s="14">
        <f t="shared" si="0"/>
        <v>14</v>
      </c>
      <c r="B21" s="15">
        <v>756</v>
      </c>
      <c r="C21" s="16" t="s">
        <v>15</v>
      </c>
      <c r="D21" s="16"/>
      <c r="E21" s="16"/>
      <c r="F21" s="17">
        <v>5000000</v>
      </c>
      <c r="G21" s="17"/>
      <c r="H21" s="17">
        <f t="shared" si="1"/>
        <v>5000000</v>
      </c>
      <c r="I21" s="17"/>
    </row>
    <row r="22" spans="1:9" ht="12.75">
      <c r="A22" s="14">
        <f t="shared" si="0"/>
        <v>15</v>
      </c>
      <c r="B22" s="15">
        <v>756</v>
      </c>
      <c r="C22" s="16" t="s">
        <v>16</v>
      </c>
      <c r="D22" s="16"/>
      <c r="E22" s="16"/>
      <c r="F22" s="17">
        <v>30000</v>
      </c>
      <c r="G22" s="17"/>
      <c r="H22" s="17">
        <f t="shared" si="1"/>
        <v>30000</v>
      </c>
      <c r="I22" s="17"/>
    </row>
    <row r="23" spans="1:9" ht="12.75">
      <c r="A23" s="14">
        <f t="shared" si="0"/>
        <v>16</v>
      </c>
      <c r="B23" s="15">
        <v>756</v>
      </c>
      <c r="C23" s="16" t="s">
        <v>17</v>
      </c>
      <c r="D23" s="16"/>
      <c r="E23" s="16"/>
      <c r="F23" s="17">
        <v>80000</v>
      </c>
      <c r="G23" s="17"/>
      <c r="H23" s="17">
        <f t="shared" si="1"/>
        <v>80000</v>
      </c>
      <c r="I23" s="17"/>
    </row>
    <row r="24" spans="1:9" ht="12.75">
      <c r="A24" s="14">
        <f t="shared" si="0"/>
        <v>17</v>
      </c>
      <c r="B24" s="15">
        <v>756</v>
      </c>
      <c r="C24" s="16" t="s">
        <v>18</v>
      </c>
      <c r="D24" s="16"/>
      <c r="E24" s="16"/>
      <c r="F24" s="17">
        <v>65000</v>
      </c>
      <c r="G24" s="17"/>
      <c r="H24" s="17">
        <f t="shared" si="1"/>
        <v>65000</v>
      </c>
      <c r="I24" s="17"/>
    </row>
    <row r="25" spans="1:9" ht="12.75">
      <c r="A25" s="14">
        <f t="shared" si="0"/>
        <v>18</v>
      </c>
      <c r="B25" s="15">
        <v>756</v>
      </c>
      <c r="C25" s="16" t="s">
        <v>19</v>
      </c>
      <c r="D25" s="16"/>
      <c r="E25" s="16"/>
      <c r="F25" s="17">
        <v>1600000</v>
      </c>
      <c r="G25" s="17"/>
      <c r="H25" s="17">
        <f t="shared" si="1"/>
        <v>1600000</v>
      </c>
      <c r="I25" s="17"/>
    </row>
    <row r="26" spans="1:9" ht="12.75">
      <c r="A26" s="14">
        <f t="shared" si="0"/>
        <v>19</v>
      </c>
      <c r="B26" s="15">
        <v>756</v>
      </c>
      <c r="C26" s="16" t="s">
        <v>20</v>
      </c>
      <c r="D26" s="16"/>
      <c r="E26" s="16"/>
      <c r="F26" s="17">
        <v>8000</v>
      </c>
      <c r="G26" s="17"/>
      <c r="H26" s="17">
        <f t="shared" si="1"/>
        <v>8000</v>
      </c>
      <c r="I26" s="17"/>
    </row>
    <row r="27" spans="1:9" ht="12.75">
      <c r="A27" s="14">
        <f t="shared" si="0"/>
        <v>20</v>
      </c>
      <c r="B27" s="15">
        <v>756</v>
      </c>
      <c r="C27" s="16" t="s">
        <v>21</v>
      </c>
      <c r="D27" s="16"/>
      <c r="E27" s="16"/>
      <c r="F27" s="17">
        <v>50000</v>
      </c>
      <c r="G27" s="17"/>
      <c r="H27" s="17">
        <f t="shared" si="1"/>
        <v>50000</v>
      </c>
      <c r="I27" s="17"/>
    </row>
    <row r="28" spans="1:9" ht="12.75">
      <c r="A28" s="14">
        <f t="shared" si="0"/>
        <v>21</v>
      </c>
      <c r="B28" s="15">
        <v>756</v>
      </c>
      <c r="C28" s="16" t="s">
        <v>22</v>
      </c>
      <c r="D28" s="16"/>
      <c r="E28" s="16"/>
      <c r="F28" s="17">
        <v>245000</v>
      </c>
      <c r="G28" s="17"/>
      <c r="H28" s="17">
        <f t="shared" si="1"/>
        <v>245000</v>
      </c>
      <c r="I28" s="17"/>
    </row>
    <row r="29" spans="1:9" ht="12.75">
      <c r="A29" s="14">
        <f t="shared" si="0"/>
        <v>22</v>
      </c>
      <c r="B29" s="15" t="s">
        <v>23</v>
      </c>
      <c r="C29" s="18" t="s">
        <v>24</v>
      </c>
      <c r="D29" s="19"/>
      <c r="E29" s="20"/>
      <c r="F29" s="17">
        <v>5000</v>
      </c>
      <c r="G29" s="17"/>
      <c r="H29" s="17">
        <f t="shared" si="1"/>
        <v>5000</v>
      </c>
      <c r="I29" s="17"/>
    </row>
    <row r="30" spans="1:9" ht="12.75">
      <c r="A30" s="14">
        <f t="shared" si="0"/>
        <v>23</v>
      </c>
      <c r="B30" s="15">
        <v>756</v>
      </c>
      <c r="C30" s="16" t="s">
        <v>25</v>
      </c>
      <c r="D30" s="16"/>
      <c r="E30" s="16"/>
      <c r="F30" s="17">
        <v>15000</v>
      </c>
      <c r="G30" s="17"/>
      <c r="H30" s="17">
        <f t="shared" si="1"/>
        <v>15000</v>
      </c>
      <c r="I30" s="17"/>
    </row>
    <row r="31" spans="1:9" ht="12.75">
      <c r="A31" s="14">
        <f t="shared" si="0"/>
        <v>24</v>
      </c>
      <c r="B31" s="15">
        <v>756</v>
      </c>
      <c r="C31" s="16" t="s">
        <v>26</v>
      </c>
      <c r="D31" s="16"/>
      <c r="E31" s="16"/>
      <c r="F31" s="17">
        <v>1500000</v>
      </c>
      <c r="G31" s="17"/>
      <c r="H31" s="17">
        <f t="shared" si="1"/>
        <v>1500000</v>
      </c>
      <c r="I31" s="17"/>
    </row>
    <row r="32" spans="1:9" ht="12.75">
      <c r="A32" s="14">
        <f t="shared" si="0"/>
        <v>25</v>
      </c>
      <c r="B32" s="15">
        <v>756</v>
      </c>
      <c r="C32" s="16" t="s">
        <v>27</v>
      </c>
      <c r="D32" s="16"/>
      <c r="E32" s="16"/>
      <c r="F32" s="17">
        <v>50000</v>
      </c>
      <c r="G32" s="17"/>
      <c r="H32" s="17">
        <f t="shared" si="1"/>
        <v>50000</v>
      </c>
      <c r="I32" s="17"/>
    </row>
    <row r="33" spans="1:9" ht="12.75">
      <c r="A33" s="14">
        <f t="shared" si="0"/>
        <v>26</v>
      </c>
      <c r="B33" s="15">
        <v>756</v>
      </c>
      <c r="C33" s="16" t="s">
        <v>28</v>
      </c>
      <c r="D33" s="16"/>
      <c r="E33" s="16"/>
      <c r="F33" s="17">
        <v>1000</v>
      </c>
      <c r="G33" s="17"/>
      <c r="H33" s="17">
        <f t="shared" si="1"/>
        <v>1000</v>
      </c>
      <c r="I33" s="17"/>
    </row>
    <row r="34" spans="1:9" ht="12.75">
      <c r="A34" s="14">
        <f t="shared" si="0"/>
        <v>27</v>
      </c>
      <c r="B34" s="15">
        <v>756</v>
      </c>
      <c r="C34" s="16" t="s">
        <v>29</v>
      </c>
      <c r="D34" s="16"/>
      <c r="E34" s="16"/>
      <c r="F34" s="17">
        <v>165000</v>
      </c>
      <c r="G34" s="17"/>
      <c r="H34" s="17">
        <f t="shared" si="1"/>
        <v>165000</v>
      </c>
      <c r="I34" s="17"/>
    </row>
    <row r="35" spans="1:9" ht="12.75">
      <c r="A35" s="14">
        <f t="shared" si="0"/>
        <v>28</v>
      </c>
      <c r="B35" s="15">
        <v>756</v>
      </c>
      <c r="C35" s="16" t="s">
        <v>30</v>
      </c>
      <c r="D35" s="16"/>
      <c r="E35" s="16"/>
      <c r="F35" s="17">
        <v>20000</v>
      </c>
      <c r="G35" s="17"/>
      <c r="H35" s="17">
        <f t="shared" si="1"/>
        <v>20000</v>
      </c>
      <c r="I35" s="17"/>
    </row>
    <row r="36" spans="1:9" ht="12.75">
      <c r="A36" s="14">
        <f t="shared" si="0"/>
        <v>29</v>
      </c>
      <c r="B36" s="15">
        <v>756</v>
      </c>
      <c r="C36" s="16" t="s">
        <v>31</v>
      </c>
      <c r="D36" s="16"/>
      <c r="E36" s="16"/>
      <c r="F36" s="17">
        <v>30000</v>
      </c>
      <c r="G36" s="17"/>
      <c r="H36" s="17">
        <f t="shared" si="1"/>
        <v>30000</v>
      </c>
      <c r="I36" s="17"/>
    </row>
    <row r="37" spans="1:9" ht="12.75">
      <c r="A37" s="14">
        <f t="shared" si="0"/>
        <v>30</v>
      </c>
      <c r="B37" s="15" t="s">
        <v>23</v>
      </c>
      <c r="C37" s="16" t="s">
        <v>63</v>
      </c>
      <c r="D37" s="16"/>
      <c r="E37" s="16"/>
      <c r="F37" s="17">
        <v>150000</v>
      </c>
      <c r="G37" s="17"/>
      <c r="H37" s="17">
        <f t="shared" si="1"/>
        <v>150000</v>
      </c>
      <c r="I37" s="17"/>
    </row>
    <row r="38" spans="1:9" ht="12.75">
      <c r="A38" s="14">
        <f t="shared" si="0"/>
        <v>31</v>
      </c>
      <c r="B38" s="15" t="s">
        <v>23</v>
      </c>
      <c r="C38" s="16" t="s">
        <v>32</v>
      </c>
      <c r="D38" s="16"/>
      <c r="E38" s="16"/>
      <c r="F38" s="17">
        <v>150000</v>
      </c>
      <c r="G38" s="17"/>
      <c r="H38" s="17">
        <f t="shared" si="1"/>
        <v>150000</v>
      </c>
      <c r="I38" s="17"/>
    </row>
    <row r="39" spans="1:9" ht="12.75">
      <c r="A39" s="14">
        <f t="shared" si="0"/>
        <v>32</v>
      </c>
      <c r="B39" s="15">
        <v>758</v>
      </c>
      <c r="C39" s="16" t="s">
        <v>33</v>
      </c>
      <c r="D39" s="16"/>
      <c r="E39" s="16"/>
      <c r="F39" s="17">
        <v>4793553</v>
      </c>
      <c r="G39" s="17"/>
      <c r="H39" s="17">
        <f t="shared" si="1"/>
        <v>4793553</v>
      </c>
      <c r="I39" s="17"/>
    </row>
    <row r="40" spans="1:9" ht="12.75">
      <c r="A40" s="14">
        <f t="shared" si="0"/>
        <v>33</v>
      </c>
      <c r="B40" s="15">
        <v>758</v>
      </c>
      <c r="C40" s="16" t="s">
        <v>34</v>
      </c>
      <c r="D40" s="16"/>
      <c r="E40" s="16"/>
      <c r="F40" s="17">
        <v>909429</v>
      </c>
      <c r="G40" s="17"/>
      <c r="H40" s="17">
        <f t="shared" si="1"/>
        <v>909429</v>
      </c>
      <c r="I40" s="17"/>
    </row>
    <row r="41" spans="1:9" ht="12.75">
      <c r="A41" s="14">
        <f t="shared" si="0"/>
        <v>34</v>
      </c>
      <c r="B41" s="15" t="s">
        <v>35</v>
      </c>
      <c r="C41" s="16" t="s">
        <v>69</v>
      </c>
      <c r="D41" s="16"/>
      <c r="E41" s="16"/>
      <c r="F41" s="17">
        <v>170000</v>
      </c>
      <c r="G41" s="17"/>
      <c r="H41" s="17">
        <f t="shared" si="1"/>
        <v>170000</v>
      </c>
      <c r="I41" s="17"/>
    </row>
    <row r="42" spans="1:9" ht="12.75">
      <c r="A42" s="14">
        <f t="shared" si="0"/>
        <v>35</v>
      </c>
      <c r="B42" s="15" t="s">
        <v>35</v>
      </c>
      <c r="C42" s="16" t="s">
        <v>70</v>
      </c>
      <c r="D42" s="16"/>
      <c r="E42" s="16"/>
      <c r="F42" s="17">
        <v>7300</v>
      </c>
      <c r="G42" s="17"/>
      <c r="H42" s="17">
        <f t="shared" si="1"/>
        <v>7300</v>
      </c>
      <c r="I42" s="17"/>
    </row>
    <row r="43" spans="1:9" ht="12.75">
      <c r="A43" s="14">
        <f t="shared" si="0"/>
        <v>36</v>
      </c>
      <c r="B43" s="15" t="s">
        <v>35</v>
      </c>
      <c r="C43" s="18" t="s">
        <v>68</v>
      </c>
      <c r="D43" s="19"/>
      <c r="E43" s="20"/>
      <c r="F43" s="17">
        <v>13663</v>
      </c>
      <c r="G43" s="17"/>
      <c r="H43" s="17">
        <f>SUM(F43:G43)</f>
        <v>13663</v>
      </c>
      <c r="I43" s="17"/>
    </row>
    <row r="44" spans="1:9" ht="12.75">
      <c r="A44" s="14">
        <f t="shared" si="0"/>
        <v>37</v>
      </c>
      <c r="B44" s="15" t="s">
        <v>35</v>
      </c>
      <c r="C44" s="18" t="s">
        <v>74</v>
      </c>
      <c r="D44" s="19"/>
      <c r="E44" s="20"/>
      <c r="F44" s="17">
        <v>870</v>
      </c>
      <c r="G44" s="17"/>
      <c r="H44" s="17">
        <f>SUM(F44:G44)</f>
        <v>870</v>
      </c>
      <c r="I44" s="17"/>
    </row>
    <row r="45" spans="1:9" ht="12.75">
      <c r="A45" s="14">
        <f t="shared" si="0"/>
        <v>38</v>
      </c>
      <c r="B45" s="15" t="s">
        <v>35</v>
      </c>
      <c r="C45" s="18" t="s">
        <v>36</v>
      </c>
      <c r="D45" s="19"/>
      <c r="E45" s="20"/>
      <c r="F45" s="17">
        <v>8800</v>
      </c>
      <c r="G45" s="17"/>
      <c r="H45" s="17">
        <f t="shared" si="1"/>
        <v>8800</v>
      </c>
      <c r="I45" s="17"/>
    </row>
    <row r="46" spans="1:9" ht="12.75">
      <c r="A46" s="14">
        <f t="shared" si="0"/>
        <v>39</v>
      </c>
      <c r="B46" s="15" t="s">
        <v>35</v>
      </c>
      <c r="C46" s="16" t="s">
        <v>65</v>
      </c>
      <c r="D46" s="16"/>
      <c r="E46" s="16"/>
      <c r="F46" s="17">
        <v>80720</v>
      </c>
      <c r="G46" s="17">
        <v>2380659</v>
      </c>
      <c r="H46" s="17">
        <f>SUM(F46:G46)</f>
        <v>2461379</v>
      </c>
      <c r="I46" s="17"/>
    </row>
    <row r="47" spans="1:9" ht="12.75">
      <c r="A47" s="14">
        <f t="shared" si="0"/>
        <v>40</v>
      </c>
      <c r="B47" s="15" t="s">
        <v>37</v>
      </c>
      <c r="C47" s="16" t="s">
        <v>38</v>
      </c>
      <c r="D47" s="16"/>
      <c r="E47" s="16"/>
      <c r="F47" s="17">
        <v>1548366</v>
      </c>
      <c r="G47" s="17"/>
      <c r="H47" s="17">
        <f t="shared" si="1"/>
        <v>1548366</v>
      </c>
      <c r="I47" s="17">
        <f>F47</f>
        <v>1548366</v>
      </c>
    </row>
    <row r="48" spans="1:9" ht="12.75">
      <c r="A48" s="14">
        <f t="shared" si="0"/>
        <v>41</v>
      </c>
      <c r="B48" s="15" t="s">
        <v>37</v>
      </c>
      <c r="C48" s="18" t="s">
        <v>39</v>
      </c>
      <c r="D48" s="19"/>
      <c r="E48" s="20"/>
      <c r="F48" s="17">
        <v>3803</v>
      </c>
      <c r="G48" s="17"/>
      <c r="H48" s="17">
        <f t="shared" si="1"/>
        <v>3803</v>
      </c>
      <c r="I48" s="17">
        <f>F48</f>
        <v>3803</v>
      </c>
    </row>
    <row r="49" spans="1:9" ht="12.75">
      <c r="A49" s="14">
        <f t="shared" si="0"/>
        <v>42</v>
      </c>
      <c r="B49" s="15" t="s">
        <v>37</v>
      </c>
      <c r="C49" s="16" t="s">
        <v>40</v>
      </c>
      <c r="D49" s="16"/>
      <c r="E49" s="16"/>
      <c r="F49" s="17">
        <v>22249</v>
      </c>
      <c r="G49" s="17"/>
      <c r="H49" s="17">
        <f t="shared" si="1"/>
        <v>22249</v>
      </c>
      <c r="I49" s="17">
        <f>F49</f>
        <v>22249</v>
      </c>
    </row>
    <row r="50" spans="1:9" ht="12.75">
      <c r="A50" s="14">
        <f t="shared" si="0"/>
        <v>43</v>
      </c>
      <c r="B50" s="15" t="s">
        <v>37</v>
      </c>
      <c r="C50" s="16" t="s">
        <v>41</v>
      </c>
      <c r="D50" s="16"/>
      <c r="E50" s="16"/>
      <c r="F50" s="17">
        <v>44625</v>
      </c>
      <c r="G50" s="17"/>
      <c r="H50" s="17">
        <f t="shared" si="1"/>
        <v>44625</v>
      </c>
      <c r="I50" s="17"/>
    </row>
    <row r="51" spans="1:9" ht="12.75">
      <c r="A51" s="14">
        <f t="shared" si="0"/>
        <v>44</v>
      </c>
      <c r="B51" s="15" t="s">
        <v>37</v>
      </c>
      <c r="C51" s="16" t="s">
        <v>42</v>
      </c>
      <c r="D51" s="16"/>
      <c r="E51" s="16"/>
      <c r="F51" s="17">
        <v>118513</v>
      </c>
      <c r="G51" s="17"/>
      <c r="H51" s="17">
        <f t="shared" si="1"/>
        <v>118513</v>
      </c>
      <c r="I51" s="17"/>
    </row>
    <row r="52" spans="1:9" ht="12.75">
      <c r="A52" s="14">
        <f t="shared" si="0"/>
        <v>45</v>
      </c>
      <c r="B52" s="15" t="s">
        <v>37</v>
      </c>
      <c r="C52" s="16" t="s">
        <v>43</v>
      </c>
      <c r="D52" s="16"/>
      <c r="E52" s="16"/>
      <c r="F52" s="17">
        <v>15189</v>
      </c>
      <c r="G52" s="17"/>
      <c r="H52" s="17">
        <f t="shared" si="1"/>
        <v>15189</v>
      </c>
      <c r="I52" s="17"/>
    </row>
    <row r="53" spans="1:9" ht="12.75">
      <c r="A53" s="14">
        <f t="shared" si="0"/>
        <v>46</v>
      </c>
      <c r="B53" s="15" t="s">
        <v>37</v>
      </c>
      <c r="C53" s="16" t="s">
        <v>44</v>
      </c>
      <c r="D53" s="16"/>
      <c r="E53" s="16"/>
      <c r="F53" s="17"/>
      <c r="G53" s="17"/>
      <c r="H53" s="17">
        <f t="shared" si="1"/>
        <v>0</v>
      </c>
      <c r="I53" s="17"/>
    </row>
    <row r="54" spans="1:9" ht="12.75">
      <c r="A54" s="14">
        <f t="shared" si="0"/>
        <v>47</v>
      </c>
      <c r="B54" s="15" t="s">
        <v>45</v>
      </c>
      <c r="C54" s="16" t="s">
        <v>46</v>
      </c>
      <c r="D54" s="16"/>
      <c r="E54" s="16"/>
      <c r="F54" s="17">
        <v>5000</v>
      </c>
      <c r="G54" s="17"/>
      <c r="H54" s="17">
        <f>SUM(F54:G54)</f>
        <v>5000</v>
      </c>
      <c r="I54" s="17"/>
    </row>
    <row r="55" spans="1:9" ht="12.75">
      <c r="A55" s="14">
        <f t="shared" si="0"/>
        <v>48</v>
      </c>
      <c r="B55" s="15" t="s">
        <v>66</v>
      </c>
      <c r="C55" s="16" t="s">
        <v>65</v>
      </c>
      <c r="D55" s="16"/>
      <c r="E55" s="16"/>
      <c r="F55" s="17"/>
      <c r="G55" s="17">
        <v>400000</v>
      </c>
      <c r="H55" s="17">
        <f>SUM(F55:G55)</f>
        <v>400000</v>
      </c>
      <c r="I55" s="17"/>
    </row>
    <row r="56" spans="1:9" ht="4.5" customHeight="1">
      <c r="A56" s="22"/>
      <c r="B56" s="23"/>
      <c r="C56" s="24"/>
      <c r="D56" s="24"/>
      <c r="E56" s="24"/>
      <c r="F56" s="19"/>
      <c r="G56" s="19"/>
      <c r="H56" s="19"/>
      <c r="I56" s="19"/>
    </row>
    <row r="57" spans="1:9" ht="22.5" customHeight="1">
      <c r="A57" s="22"/>
      <c r="B57" s="23"/>
      <c r="C57" s="44" t="s">
        <v>47</v>
      </c>
      <c r="D57" s="45"/>
      <c r="E57" s="45"/>
      <c r="F57" s="46">
        <f>SUM(F8:F55)</f>
        <v>17322879</v>
      </c>
      <c r="G57" s="46">
        <f>SUM(G8:G55)</f>
        <v>4004659</v>
      </c>
      <c r="H57" s="46">
        <f>SUM(H8:H55)</f>
        <v>21327538</v>
      </c>
      <c r="I57" s="25">
        <f>SUM(I8:I55)</f>
        <v>1624312</v>
      </c>
    </row>
    <row r="58" spans="1:9" ht="11.25" customHeight="1">
      <c r="A58" s="22"/>
      <c r="B58" s="23"/>
      <c r="C58" s="26" t="s">
        <v>48</v>
      </c>
      <c r="D58" s="26"/>
      <c r="E58" s="26"/>
      <c r="F58" s="19"/>
      <c r="G58" s="19"/>
      <c r="H58" s="19"/>
      <c r="I58" s="19"/>
    </row>
    <row r="59" spans="1:9" ht="12.75">
      <c r="A59" s="22"/>
      <c r="B59" s="23"/>
      <c r="C59" s="16" t="s">
        <v>49</v>
      </c>
      <c r="D59" s="16"/>
      <c r="E59" s="25" t="s">
        <v>50</v>
      </c>
      <c r="F59" s="27">
        <f>SUM(F57-F63-F65)</f>
        <v>9713205</v>
      </c>
      <c r="G59" s="27">
        <f>SUM(G57-G63-G65)</f>
        <v>3033659</v>
      </c>
      <c r="H59" s="27">
        <f>SUM(H57-H63-H65)</f>
        <v>12746864</v>
      </c>
      <c r="I59" s="28"/>
    </row>
    <row r="60" spans="1:9" ht="12.75">
      <c r="A60" s="22"/>
      <c r="B60" s="23"/>
      <c r="C60" s="29"/>
      <c r="D60" s="30"/>
      <c r="E60" s="18"/>
      <c r="F60" s="19"/>
      <c r="G60" s="19"/>
      <c r="H60" s="19"/>
      <c r="I60" s="19"/>
    </row>
    <row r="61" spans="1:9" ht="12.75">
      <c r="A61" s="22"/>
      <c r="B61" s="23"/>
      <c r="C61" s="31"/>
      <c r="D61" s="32"/>
      <c r="E61" s="25" t="s">
        <v>51</v>
      </c>
      <c r="F61" s="27">
        <f>SUM(F21:F22)</f>
        <v>5030000</v>
      </c>
      <c r="G61" s="27"/>
      <c r="H61" s="27">
        <f>SUM(H21:H22)</f>
        <v>5030000</v>
      </c>
      <c r="I61" s="28"/>
    </row>
    <row r="62" spans="1:9" ht="12.75">
      <c r="A62" s="22"/>
      <c r="B62" s="23"/>
      <c r="C62" s="33"/>
      <c r="D62" s="34"/>
      <c r="E62" s="18"/>
      <c r="F62" s="19"/>
      <c r="G62" s="19"/>
      <c r="H62" s="19"/>
      <c r="I62" s="19"/>
    </row>
    <row r="63" spans="1:9" ht="12.75">
      <c r="A63" s="22"/>
      <c r="B63" s="23"/>
      <c r="C63" s="16" t="s">
        <v>52</v>
      </c>
      <c r="D63" s="16"/>
      <c r="E63" s="25" t="s">
        <v>53</v>
      </c>
      <c r="F63" s="27">
        <f>SUM(F52+F51+F50+F49+F48+F47+F46+F45+F44+F43+F19+F18+F13+F10+F9)</f>
        <v>1906692</v>
      </c>
      <c r="G63" s="27">
        <f>SUM(G52+G51+G50+G49+G48+G47+G45+G43+G19+G18+G13+G10+G9)</f>
        <v>971000</v>
      </c>
      <c r="H63" s="27">
        <f>SUM(H52+H51+H50+H49+H48+H47+H45+H44+H43+H19+H18+H13+H10+H9)+F46</f>
        <v>2877692</v>
      </c>
      <c r="I63" s="27">
        <f>SUM(I52+I51+I50+I49+I48+I47+I45+I43+I19+I18+I13+I10+I9)</f>
        <v>1624312</v>
      </c>
    </row>
    <row r="64" spans="1:9" ht="12.75">
      <c r="A64" s="22"/>
      <c r="B64" s="23"/>
      <c r="C64" s="19"/>
      <c r="D64" s="19"/>
      <c r="E64" s="19"/>
      <c r="F64" s="19"/>
      <c r="G64" s="19"/>
      <c r="H64" s="19"/>
      <c r="I64" s="19"/>
    </row>
    <row r="65" spans="1:9" ht="12.75">
      <c r="A65" s="22"/>
      <c r="B65" s="23"/>
      <c r="C65" s="16" t="s">
        <v>54</v>
      </c>
      <c r="D65" s="16"/>
      <c r="E65" s="25" t="s">
        <v>55</v>
      </c>
      <c r="F65" s="27">
        <f>SUM(F39:F40)</f>
        <v>5702982</v>
      </c>
      <c r="G65" s="27"/>
      <c r="H65" s="27">
        <f>SUM(H39:H40)</f>
        <v>5702982</v>
      </c>
      <c r="I65" s="28"/>
    </row>
    <row r="66" spans="1:9" ht="6" customHeight="1">
      <c r="A66" s="35"/>
      <c r="B66" s="36"/>
      <c r="C66" s="37"/>
      <c r="D66" s="37"/>
      <c r="E66" s="37"/>
      <c r="F66" s="37"/>
      <c r="G66" s="37"/>
      <c r="H66" s="37"/>
      <c r="I66" s="37"/>
    </row>
    <row r="67" spans="1:9" ht="6" customHeight="1">
      <c r="A67" s="38"/>
      <c r="B67" s="38"/>
      <c r="C67" s="38"/>
      <c r="D67" s="38"/>
      <c r="E67" s="38"/>
      <c r="F67" s="39"/>
      <c r="G67" s="39"/>
      <c r="H67" s="39"/>
      <c r="I67" s="38"/>
    </row>
    <row r="68" spans="1:9" ht="12.75">
      <c r="A68" s="38"/>
      <c r="B68" s="38"/>
      <c r="C68" s="38"/>
      <c r="D68" s="38"/>
      <c r="E68" s="38"/>
      <c r="F68" s="38"/>
      <c r="G68" s="38"/>
      <c r="H68" s="38"/>
      <c r="I68" s="38"/>
    </row>
    <row r="69" spans="1:9" ht="12.75">
      <c r="A69" s="38"/>
      <c r="B69" s="38"/>
      <c r="F69" s="39"/>
      <c r="G69" s="39"/>
      <c r="H69" s="39"/>
      <c r="I69" s="38"/>
    </row>
    <row r="70" spans="1:9" ht="12.75">
      <c r="A70" s="38"/>
      <c r="B70" s="38"/>
      <c r="F70" s="38"/>
      <c r="G70" s="38"/>
      <c r="H70" s="38"/>
      <c r="I70" s="38"/>
    </row>
    <row r="71" spans="1:2" ht="12.75">
      <c r="A71" s="38"/>
      <c r="B71" s="38"/>
    </row>
  </sheetData>
  <sheetProtection formatCells="0" formatColumns="0" formatRows="0" insertColumns="0" insertRows="0" insertHyperlinks="0" deleteColumns="0" deleteRows="0" sort="0" autoFilter="0" pivotTables="0"/>
  <mergeCells count="73">
    <mergeCell ref="C46:E46"/>
    <mergeCell ref="C54:E54"/>
    <mergeCell ref="F1:I1"/>
    <mergeCell ref="A2:E2"/>
    <mergeCell ref="A3:E3"/>
    <mergeCell ref="A4:I4"/>
    <mergeCell ref="A7:I7"/>
    <mergeCell ref="F5:I5"/>
    <mergeCell ref="C5:E6"/>
    <mergeCell ref="B5:B6"/>
    <mergeCell ref="A5:A6"/>
    <mergeCell ref="C8:E8"/>
    <mergeCell ref="C11:E11"/>
    <mergeCell ref="C12:E12"/>
    <mergeCell ref="C13:E13"/>
    <mergeCell ref="C9:E9"/>
    <mergeCell ref="C10:E10"/>
    <mergeCell ref="C14:E14"/>
    <mergeCell ref="C15:E15"/>
    <mergeCell ref="C16:E16"/>
    <mergeCell ref="C18:E18"/>
    <mergeCell ref="C19:E19"/>
    <mergeCell ref="C17:E17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8:E38"/>
    <mergeCell ref="C39:E39"/>
    <mergeCell ref="C37:E37"/>
    <mergeCell ref="C40:E40"/>
    <mergeCell ref="C41:E41"/>
    <mergeCell ref="C42:E42"/>
    <mergeCell ref="C45:E45"/>
    <mergeCell ref="C43:E43"/>
    <mergeCell ref="C44:E44"/>
    <mergeCell ref="C47:E47"/>
    <mergeCell ref="C48:E48"/>
    <mergeCell ref="C49:E49"/>
    <mergeCell ref="C50:E50"/>
    <mergeCell ref="C51:E51"/>
    <mergeCell ref="C52:E52"/>
    <mergeCell ref="C53:E53"/>
    <mergeCell ref="C55:E55"/>
    <mergeCell ref="A56:B66"/>
    <mergeCell ref="C56:I56"/>
    <mergeCell ref="C57:E57"/>
    <mergeCell ref="C58:E58"/>
    <mergeCell ref="F58:I58"/>
    <mergeCell ref="C59:D59"/>
    <mergeCell ref="C60:E60"/>
    <mergeCell ref="F60:I60"/>
    <mergeCell ref="C61:D61"/>
    <mergeCell ref="C62:E62"/>
    <mergeCell ref="C65:D65"/>
    <mergeCell ref="C66:I66"/>
    <mergeCell ref="F62:I62"/>
    <mergeCell ref="C63:D63"/>
    <mergeCell ref="C64:E64"/>
    <mergeCell ref="F64:I64"/>
  </mergeCells>
  <printOptions/>
  <pageMargins left="0.75" right="0.75" top="1" bottom="1" header="0.5" footer="0.5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Pawel</cp:lastModifiedBy>
  <cp:lastPrinted>2008-12-18T08:04:05Z</cp:lastPrinted>
  <dcterms:created xsi:type="dcterms:W3CDTF">1997-02-26T13:46:56Z</dcterms:created>
  <dcterms:modified xsi:type="dcterms:W3CDTF">2009-01-08T10:10:47Z</dcterms:modified>
  <cp:category/>
  <cp:version/>
  <cp:contentType/>
  <cp:contentStatus/>
</cp:coreProperties>
</file>