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3" sheetId="2" state="hidden" r:id="rId2"/>
  </sheets>
  <externalReferences>
    <externalReference r:id="rId5"/>
    <externalReference r:id="rId6"/>
  </externalReferences>
  <definedNames>
    <definedName name="_xlnm.Print_Area" localSheetId="0">'Arkusz1'!$A$1:$K$34</definedName>
  </definedNames>
  <calcPr fullCalcOnLoad="1"/>
</workbook>
</file>

<file path=xl/sharedStrings.xml><?xml version="1.0" encoding="utf-8"?>
<sst xmlns="http://schemas.openxmlformats.org/spreadsheetml/2006/main" count="73" uniqueCount="58">
  <si>
    <t>Dział</t>
  </si>
  <si>
    <t>Rozdział</t>
  </si>
  <si>
    <t>Treść</t>
  </si>
  <si>
    <t>Kwota dotacji</t>
  </si>
  <si>
    <t>podmiotowej</t>
  </si>
  <si>
    <t>przedmiotowej</t>
  </si>
  <si>
    <t>celowej</t>
  </si>
  <si>
    <t>Jednostki sektora finansów publicznych</t>
  </si>
  <si>
    <t>Nazwa jednostki</t>
  </si>
  <si>
    <t>zł</t>
  </si>
  <si>
    <t>010</t>
  </si>
  <si>
    <t>01030</t>
  </si>
  <si>
    <t>Izby rolnicze</t>
  </si>
  <si>
    <t>bieżące</t>
  </si>
  <si>
    <t>754</t>
  </si>
  <si>
    <t>Fundusz Wsparcia Policji</t>
  </si>
  <si>
    <t>851</t>
  </si>
  <si>
    <t>85149</t>
  </si>
  <si>
    <t>SP ZOZ w Sośnicowicach</t>
  </si>
  <si>
    <t>900</t>
  </si>
  <si>
    <t>90017</t>
  </si>
  <si>
    <t>ZGKiM w Sośnicowicach</t>
  </si>
  <si>
    <t>921</t>
  </si>
  <si>
    <t>92116</t>
  </si>
  <si>
    <t>MGBP w Sośnicowicach</t>
  </si>
  <si>
    <t>926</t>
  </si>
  <si>
    <t>92605</t>
  </si>
  <si>
    <t>Stowarzyszenia</t>
  </si>
  <si>
    <t>600</t>
  </si>
  <si>
    <t>60013</t>
  </si>
  <si>
    <t>majątkowe</t>
  </si>
  <si>
    <t>60014</t>
  </si>
  <si>
    <t>630</t>
  </si>
  <si>
    <t>63095</t>
  </si>
  <si>
    <t>720</t>
  </si>
  <si>
    <t>72095</t>
  </si>
  <si>
    <t>Razem dla sektora finansów publicznych</t>
  </si>
  <si>
    <t>Jednostki nie należące do sektora finansów publicznych</t>
  </si>
  <si>
    <t>Nazwa zadania</t>
  </si>
  <si>
    <t>85154</t>
  </si>
  <si>
    <t>b</t>
  </si>
  <si>
    <t>85195</t>
  </si>
  <si>
    <t>CARITAS O/Gliwice</t>
  </si>
  <si>
    <t>92120</t>
  </si>
  <si>
    <t>Właściciele zabytków wpisanych do rejestru</t>
  </si>
  <si>
    <t>m</t>
  </si>
  <si>
    <t>Razem poza sektor finansów publicznych</t>
  </si>
  <si>
    <t>Razem dotacje</t>
  </si>
  <si>
    <t>OGÓŁEM      DOTACJE</t>
  </si>
  <si>
    <t>Dotacje udzielone w 2011 roku z budżetu gminy Sośnicowice                          podmiotom należącym i nie należącym do sektora finansów publicznych</t>
  </si>
  <si>
    <t>01009</t>
  </si>
  <si>
    <t>Spółki wodne</t>
  </si>
  <si>
    <t>75404</t>
  </si>
  <si>
    <t>Województwo śląskie</t>
  </si>
  <si>
    <t>Powiat gliwicki</t>
  </si>
  <si>
    <t>Stowarzyszenie</t>
  </si>
  <si>
    <t>RM w Sośnicowicach z dnia 23.08.2011  w spr zmiany budżetu gminy na 2011r</t>
  </si>
  <si>
    <t>Załącznik Nr 1 do Uchwały Nr VIII / 66 / 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</si>
</sst>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7"/>
      <name val="Arial CE"/>
      <family val="2"/>
    </font>
    <font>
      <sz val="14"/>
      <name val="Arial CE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name val="Arial CE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6" fillId="0" borderId="16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textRotation="180"/>
    </xf>
    <xf numFmtId="4" fontId="8" fillId="33" borderId="11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top" wrapText="1"/>
    </xf>
    <xf numFmtId="4" fontId="5" fillId="0" borderId="20" xfId="0" applyNumberFormat="1" applyFont="1" applyBorder="1" applyAlignment="1">
      <alignment horizontal="right" vertical="top" wrapText="1"/>
    </xf>
    <xf numFmtId="49" fontId="5" fillId="0" borderId="18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4" fontId="5" fillId="0" borderId="21" xfId="0" applyNumberFormat="1" applyFont="1" applyBorder="1" applyAlignment="1">
      <alignment horizontal="right" vertical="top" wrapText="1"/>
    </xf>
    <xf numFmtId="4" fontId="5" fillId="0" borderId="22" xfId="0" applyNumberFormat="1" applyFont="1" applyBorder="1" applyAlignment="1">
      <alignment horizontal="right" vertical="top" wrapText="1"/>
    </xf>
    <xf numFmtId="49" fontId="5" fillId="0" borderId="23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top" wrapText="1"/>
    </xf>
    <xf numFmtId="4" fontId="5" fillId="0" borderId="24" xfId="0" applyNumberFormat="1" applyFont="1" applyBorder="1" applyAlignment="1">
      <alignment horizontal="right" vertical="top" wrapText="1"/>
    </xf>
    <xf numFmtId="4" fontId="5" fillId="0" borderId="25" xfId="0" applyNumberFormat="1" applyFont="1" applyBorder="1" applyAlignment="1">
      <alignment horizontal="right" vertical="top" wrapText="1"/>
    </xf>
    <xf numFmtId="0" fontId="0" fillId="0" borderId="12" xfId="0" applyBorder="1" applyAlignment="1">
      <alignment textRotation="180"/>
    </xf>
    <xf numFmtId="0" fontId="0" fillId="0" borderId="12" xfId="0" applyBorder="1" applyAlignment="1">
      <alignment vertical="center" textRotation="180"/>
    </xf>
    <xf numFmtId="0" fontId="0" fillId="0" borderId="15" xfId="0" applyBorder="1" applyAlignment="1">
      <alignment vertical="top" textRotation="180" shrinkToFit="1"/>
    </xf>
    <xf numFmtId="0" fontId="0" fillId="0" borderId="26" xfId="0" applyBorder="1" applyAlignment="1">
      <alignment vertical="top" textRotation="180" shrinkToFit="1"/>
    </xf>
    <xf numFmtId="0" fontId="0" fillId="0" borderId="21" xfId="0" applyBorder="1" applyAlignment="1">
      <alignment vertical="top" textRotation="180" shrinkToFit="1"/>
    </xf>
    <xf numFmtId="49" fontId="5" fillId="0" borderId="13" xfId="0" applyNumberFormat="1" applyFont="1" applyBorder="1" applyAlignment="1">
      <alignment horizontal="center" vertical="top" wrapText="1"/>
    </xf>
    <xf numFmtId="49" fontId="6" fillId="0" borderId="27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top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" fontId="11" fillId="33" borderId="29" xfId="0" applyNumberFormat="1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2%20T%202,2a,2b%20%20%20%20Plan%20wydatk&#243;w%20%20bud&#380;etu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6%20T%202,2a,2b%20%20%20%20Plan%20wydatk&#243;w%20%20bud&#380;etu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datki bieżące"/>
      <sheetName val="wydatki majatkowe"/>
      <sheetName val="wydatki ogółem"/>
      <sheetName val="udzielone dotacje"/>
      <sheetName val="przychody i rozchody"/>
    </sheetNames>
    <sheetDataSet>
      <sheetData sheetId="0">
        <row r="13">
          <cell r="M13">
            <v>50000</v>
          </cell>
        </row>
        <row r="15">
          <cell r="M15">
            <v>10000</v>
          </cell>
        </row>
        <row r="77">
          <cell r="M77">
            <v>10000</v>
          </cell>
        </row>
        <row r="79">
          <cell r="M79">
            <v>5000</v>
          </cell>
        </row>
        <row r="80">
          <cell r="M80">
            <v>55000</v>
          </cell>
        </row>
        <row r="108">
          <cell r="M108">
            <v>87633</v>
          </cell>
        </row>
        <row r="115">
          <cell r="M115">
            <v>184240</v>
          </cell>
        </row>
        <row r="120">
          <cell r="M120">
            <v>124000</v>
          </cell>
        </row>
      </sheetData>
      <sheetData sheetId="1">
        <row r="23">
          <cell r="M23">
            <v>600000</v>
          </cell>
        </row>
        <row r="24">
          <cell r="M24">
            <v>1740000</v>
          </cell>
        </row>
        <row r="27">
          <cell r="M27">
            <v>45000</v>
          </cell>
        </row>
        <row r="36">
          <cell r="M36">
            <v>12000</v>
          </cell>
        </row>
        <row r="121">
          <cell r="K121">
            <v>130000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ydatki bieżące"/>
      <sheetName val="wydatki majatkowe"/>
      <sheetName val="wydatki ogółem"/>
      <sheetName val="udzielone dotacje"/>
    </sheetNames>
    <sheetDataSet>
      <sheetData sheetId="0">
        <row r="50">
          <cell r="M50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18.140625" style="0" customWidth="1"/>
    <col min="2" max="2" width="10.7109375" style="0" customWidth="1"/>
    <col min="4" max="4" width="4.28125" style="0" customWidth="1"/>
    <col min="5" max="5" width="30.00390625" style="0" customWidth="1"/>
    <col min="6" max="8" width="13.7109375" style="0" customWidth="1"/>
    <col min="9" max="9" width="3.28125" style="0" customWidth="1"/>
    <col min="10" max="10" width="11.8515625" style="0" customWidth="1"/>
    <col min="11" max="11" width="16.421875" style="0" customWidth="1"/>
  </cols>
  <sheetData>
    <row r="1" ht="6.75" customHeight="1"/>
    <row r="2" spans="10:11" ht="15">
      <c r="J2" s="56" t="s">
        <v>57</v>
      </c>
      <c r="K2" s="56"/>
    </row>
    <row r="3" spans="10:11" ht="21" customHeight="1">
      <c r="J3" s="57" t="s">
        <v>56</v>
      </c>
      <c r="K3" s="58"/>
    </row>
    <row r="4" spans="2:8" ht="44.25" customHeight="1">
      <c r="B4" s="59" t="s">
        <v>49</v>
      </c>
      <c r="C4" s="59"/>
      <c r="D4" s="59"/>
      <c r="E4" s="59"/>
      <c r="F4" s="59"/>
      <c r="G4" s="59"/>
      <c r="H4" s="59"/>
    </row>
    <row r="5" ht="15.75" thickBot="1"/>
    <row r="6" spans="2:8" ht="15.75" thickTop="1">
      <c r="B6" s="44" t="s">
        <v>0</v>
      </c>
      <c r="C6" s="47" t="s">
        <v>1</v>
      </c>
      <c r="D6" s="49"/>
      <c r="E6" s="44" t="s">
        <v>2</v>
      </c>
      <c r="F6" s="47" t="s">
        <v>3</v>
      </c>
      <c r="G6" s="48"/>
      <c r="H6" s="49"/>
    </row>
    <row r="7" spans="2:8" ht="15.75" thickBot="1">
      <c r="B7" s="45"/>
      <c r="C7" s="60"/>
      <c r="D7" s="61"/>
      <c r="E7" s="45"/>
      <c r="F7" s="50"/>
      <c r="G7" s="51"/>
      <c r="H7" s="52"/>
    </row>
    <row r="8" spans="2:8" ht="15.75" thickTop="1">
      <c r="B8" s="45"/>
      <c r="C8" s="60"/>
      <c r="D8" s="61"/>
      <c r="E8" s="45"/>
      <c r="F8" s="44" t="s">
        <v>4</v>
      </c>
      <c r="G8" s="44" t="s">
        <v>5</v>
      </c>
      <c r="H8" s="44" t="s">
        <v>6</v>
      </c>
    </row>
    <row r="9" spans="2:8" ht="15.75" thickBot="1">
      <c r="B9" s="46"/>
      <c r="C9" s="62"/>
      <c r="D9" s="63"/>
      <c r="E9" s="46"/>
      <c r="F9" s="53"/>
      <c r="G9" s="53"/>
      <c r="H9" s="53"/>
    </row>
    <row r="10" spans="2:8" ht="16.5" thickBot="1" thickTop="1">
      <c r="B10" s="1">
        <v>1</v>
      </c>
      <c r="C10" s="31">
        <v>2</v>
      </c>
      <c r="D10" s="32"/>
      <c r="E10" s="2">
        <v>3</v>
      </c>
      <c r="F10" s="2">
        <v>4</v>
      </c>
      <c r="G10" s="2">
        <v>5</v>
      </c>
      <c r="H10" s="2">
        <v>6</v>
      </c>
    </row>
    <row r="11" spans="2:8" ht="23.25" customHeight="1" thickBot="1" thickTop="1">
      <c r="B11" s="33" t="s">
        <v>7</v>
      </c>
      <c r="C11" s="34"/>
      <c r="D11" s="35"/>
      <c r="E11" s="3" t="s">
        <v>8</v>
      </c>
      <c r="F11" s="3" t="s">
        <v>9</v>
      </c>
      <c r="G11" s="3" t="s">
        <v>9</v>
      </c>
      <c r="H11" s="3" t="s">
        <v>9</v>
      </c>
    </row>
    <row r="12" spans="2:8" ht="15.75" customHeight="1" thickTop="1">
      <c r="B12" s="19" t="s">
        <v>10</v>
      </c>
      <c r="C12" s="54" t="s">
        <v>50</v>
      </c>
      <c r="D12" s="54"/>
      <c r="E12" s="20" t="s">
        <v>51</v>
      </c>
      <c r="F12" s="21"/>
      <c r="G12" s="21"/>
      <c r="H12" s="22">
        <f>'[1]wydatki bieżące'!M13+30000</f>
        <v>80000</v>
      </c>
    </row>
    <row r="13" spans="2:9" ht="15">
      <c r="B13" s="15" t="s">
        <v>10</v>
      </c>
      <c r="C13" s="55" t="s">
        <v>11</v>
      </c>
      <c r="D13" s="55"/>
      <c r="E13" s="16" t="s">
        <v>12</v>
      </c>
      <c r="F13" s="17">
        <f>'[1]wydatki bieżące'!M15</f>
        <v>10000</v>
      </c>
      <c r="G13" s="17"/>
      <c r="H13" s="18"/>
      <c r="I13" s="24" t="s">
        <v>13</v>
      </c>
    </row>
    <row r="14" spans="2:9" ht="15">
      <c r="B14" s="4" t="s">
        <v>14</v>
      </c>
      <c r="C14" s="28" t="s">
        <v>52</v>
      </c>
      <c r="D14" s="36"/>
      <c r="E14" s="5" t="s">
        <v>15</v>
      </c>
      <c r="F14" s="6"/>
      <c r="G14" s="6"/>
      <c r="H14" s="7">
        <f>'[2]wydatki bieżące'!$M$50</f>
        <v>10000</v>
      </c>
      <c r="I14" s="24"/>
    </row>
    <row r="15" spans="2:9" ht="15">
      <c r="B15" s="4" t="s">
        <v>16</v>
      </c>
      <c r="C15" s="28" t="s">
        <v>17</v>
      </c>
      <c r="D15" s="36"/>
      <c r="E15" s="5" t="s">
        <v>18</v>
      </c>
      <c r="F15" s="6"/>
      <c r="G15" s="6"/>
      <c r="H15" s="7">
        <f>'[1]wydatki bieżące'!M77</f>
        <v>10000</v>
      </c>
      <c r="I15" s="24"/>
    </row>
    <row r="16" spans="2:9" ht="15">
      <c r="B16" s="4" t="s">
        <v>19</v>
      </c>
      <c r="C16" s="28" t="s">
        <v>20</v>
      </c>
      <c r="D16" s="28"/>
      <c r="E16" s="5" t="s">
        <v>21</v>
      </c>
      <c r="F16" s="6"/>
      <c r="G16" s="6">
        <f>'[1]wydatki bieżące'!M108</f>
        <v>87633</v>
      </c>
      <c r="H16" s="7"/>
      <c r="I16" s="24"/>
    </row>
    <row r="17" spans="2:9" ht="15">
      <c r="B17" s="4" t="s">
        <v>22</v>
      </c>
      <c r="C17" s="28" t="s">
        <v>23</v>
      </c>
      <c r="D17" s="36"/>
      <c r="E17" s="5" t="s">
        <v>24</v>
      </c>
      <c r="F17" s="6">
        <f>'[1]wydatki bieżące'!M115</f>
        <v>184240</v>
      </c>
      <c r="G17" s="6"/>
      <c r="H17" s="7"/>
      <c r="I17" s="24"/>
    </row>
    <row r="18" spans="2:9" ht="13.5" customHeight="1">
      <c r="B18" s="4" t="s">
        <v>25</v>
      </c>
      <c r="C18" s="28" t="s">
        <v>26</v>
      </c>
      <c r="D18" s="28"/>
      <c r="E18" s="5" t="s">
        <v>27</v>
      </c>
      <c r="F18" s="6"/>
      <c r="G18" s="6"/>
      <c r="H18" s="7">
        <f>'[1]wydatki bieżące'!M120</f>
        <v>124000</v>
      </c>
      <c r="I18" s="24"/>
    </row>
    <row r="19" spans="2:9" ht="15">
      <c r="B19" s="4" t="s">
        <v>28</v>
      </c>
      <c r="C19" s="28" t="s">
        <v>29</v>
      </c>
      <c r="D19" s="36"/>
      <c r="E19" s="5" t="s">
        <v>53</v>
      </c>
      <c r="F19" s="6"/>
      <c r="G19" s="6"/>
      <c r="H19" s="13">
        <f>'[1]wydatki majatkowe'!M23</f>
        <v>600000</v>
      </c>
      <c r="I19" s="25" t="s">
        <v>30</v>
      </c>
    </row>
    <row r="20" spans="2:9" ht="15">
      <c r="B20" s="4" t="s">
        <v>28</v>
      </c>
      <c r="C20" s="28" t="s">
        <v>31</v>
      </c>
      <c r="D20" s="28"/>
      <c r="E20" s="5" t="s">
        <v>54</v>
      </c>
      <c r="F20" s="6"/>
      <c r="G20" s="6"/>
      <c r="H20" s="13">
        <f>'[1]wydatki majatkowe'!M24-464816</f>
        <v>1275184</v>
      </c>
      <c r="I20" s="26"/>
    </row>
    <row r="21" spans="2:9" ht="15">
      <c r="B21" s="4" t="s">
        <v>32</v>
      </c>
      <c r="C21" s="28" t="s">
        <v>33</v>
      </c>
      <c r="D21" s="28"/>
      <c r="E21" s="5" t="s">
        <v>54</v>
      </c>
      <c r="F21" s="6"/>
      <c r="G21" s="6"/>
      <c r="H21" s="13">
        <f>'[1]wydatki majatkowe'!M27</f>
        <v>45000</v>
      </c>
      <c r="I21" s="26"/>
    </row>
    <row r="22" spans="2:9" ht="13.5" customHeight="1">
      <c r="B22" s="4" t="s">
        <v>34</v>
      </c>
      <c r="C22" s="28" t="s">
        <v>35</v>
      </c>
      <c r="D22" s="28"/>
      <c r="E22" s="5" t="s">
        <v>54</v>
      </c>
      <c r="F22" s="6"/>
      <c r="G22" s="6"/>
      <c r="H22" s="13">
        <f>'[1]wydatki majatkowe'!M36</f>
        <v>12000</v>
      </c>
      <c r="I22" s="26"/>
    </row>
    <row r="23" spans="2:9" ht="15.75" customHeight="1" thickBot="1">
      <c r="B23" s="4" t="s">
        <v>19</v>
      </c>
      <c r="C23" s="28" t="s">
        <v>20</v>
      </c>
      <c r="D23" s="28"/>
      <c r="E23" s="5" t="s">
        <v>21</v>
      </c>
      <c r="F23" s="8"/>
      <c r="G23" s="8"/>
      <c r="H23" s="14">
        <v>420000</v>
      </c>
      <c r="I23" s="27"/>
    </row>
    <row r="24" spans="2:8" ht="18" customHeight="1" thickBot="1">
      <c r="B24" s="29" t="s">
        <v>36</v>
      </c>
      <c r="C24" s="30"/>
      <c r="D24" s="30"/>
      <c r="E24" s="30"/>
      <c r="F24" s="9">
        <f>SUM(F12:F23)</f>
        <v>194240</v>
      </c>
      <c r="G24" s="9">
        <f>SUM(G12:G23)</f>
        <v>87633</v>
      </c>
      <c r="H24" s="9">
        <f>SUM(H12:H23)</f>
        <v>2576184</v>
      </c>
    </row>
    <row r="25" ht="15.75" thickBot="1"/>
    <row r="26" spans="2:8" ht="21" customHeight="1" thickBot="1" thickTop="1">
      <c r="B26" s="10">
        <v>1</v>
      </c>
      <c r="C26" s="31">
        <v>2</v>
      </c>
      <c r="D26" s="32"/>
      <c r="E26" s="10">
        <v>3</v>
      </c>
      <c r="F26" s="10">
        <v>4</v>
      </c>
      <c r="G26" s="10">
        <v>5</v>
      </c>
      <c r="H26" s="10">
        <v>6</v>
      </c>
    </row>
    <row r="27" spans="2:8" ht="12.75" customHeight="1" thickBot="1" thickTop="1">
      <c r="B27" s="33" t="s">
        <v>37</v>
      </c>
      <c r="C27" s="34"/>
      <c r="D27" s="35"/>
      <c r="E27" s="3" t="s">
        <v>38</v>
      </c>
      <c r="F27" s="3" t="s">
        <v>9</v>
      </c>
      <c r="G27" s="3" t="s">
        <v>9</v>
      </c>
      <c r="H27" s="3" t="s">
        <v>9</v>
      </c>
    </row>
    <row r="28" spans="2:9" ht="12.75" customHeight="1" thickTop="1">
      <c r="B28" s="4" t="s">
        <v>16</v>
      </c>
      <c r="C28" s="28" t="s">
        <v>39</v>
      </c>
      <c r="D28" s="36"/>
      <c r="E28" s="5" t="s">
        <v>55</v>
      </c>
      <c r="F28" s="6"/>
      <c r="G28" s="6"/>
      <c r="H28" s="7">
        <f>'[1]wydatki bieżące'!M79</f>
        <v>5000</v>
      </c>
      <c r="I28" s="23" t="s">
        <v>40</v>
      </c>
    </row>
    <row r="29" spans="2:9" ht="15">
      <c r="B29" s="4" t="s">
        <v>16</v>
      </c>
      <c r="C29" s="28" t="s">
        <v>41</v>
      </c>
      <c r="D29" s="36"/>
      <c r="E29" s="5" t="s">
        <v>42</v>
      </c>
      <c r="F29" s="6"/>
      <c r="G29" s="6"/>
      <c r="H29" s="7">
        <f>'[1]wydatki bieżące'!M80</f>
        <v>55000</v>
      </c>
      <c r="I29" s="23"/>
    </row>
    <row r="30" spans="2:9" ht="12.75" customHeight="1" thickBot="1">
      <c r="B30" s="4" t="s">
        <v>22</v>
      </c>
      <c r="C30" s="28" t="s">
        <v>43</v>
      </c>
      <c r="D30" s="28"/>
      <c r="E30" s="5" t="s">
        <v>44</v>
      </c>
      <c r="F30" s="6"/>
      <c r="G30" s="6"/>
      <c r="H30" s="7">
        <f>'[1]wydatki majatkowe'!K121</f>
        <v>130000</v>
      </c>
      <c r="I30" s="11" t="s">
        <v>45</v>
      </c>
    </row>
    <row r="31" spans="2:8" ht="15.75" customHeight="1" thickBot="1">
      <c r="B31" s="29" t="s">
        <v>46</v>
      </c>
      <c r="C31" s="30"/>
      <c r="D31" s="30"/>
      <c r="E31" s="30"/>
      <c r="F31" s="9">
        <f>SUM(F28:F30)</f>
        <v>0</v>
      </c>
      <c r="G31" s="9">
        <f>SUM(G28:G30)</f>
        <v>0</v>
      </c>
      <c r="H31" s="9">
        <f>SUM(H28:H30)</f>
        <v>190000</v>
      </c>
    </row>
    <row r="32" spans="2:8" ht="21.75" customHeight="1" thickBot="1" thickTop="1">
      <c r="B32" s="64" t="s">
        <v>47</v>
      </c>
      <c r="C32" s="65"/>
      <c r="D32" s="66"/>
      <c r="E32" s="67"/>
      <c r="F32" s="12">
        <f>F24+F31</f>
        <v>194240</v>
      </c>
      <c r="G32" s="12">
        <f>G24+G31</f>
        <v>87633</v>
      </c>
      <c r="H32" s="12">
        <f>H24+H31</f>
        <v>2766184</v>
      </c>
    </row>
    <row r="33" spans="2:8" ht="21.75" customHeight="1" thickBot="1" thickTop="1">
      <c r="B33" s="37" t="s">
        <v>48</v>
      </c>
      <c r="C33" s="38"/>
      <c r="D33" s="39"/>
      <c r="E33" s="40"/>
      <c r="F33" s="41">
        <f>F32+G32+H32</f>
        <v>3048057</v>
      </c>
      <c r="G33" s="42"/>
      <c r="H33" s="43"/>
    </row>
    <row r="34" ht="15.75" thickTop="1"/>
  </sheetData>
  <sheetProtection/>
  <mergeCells count="37">
    <mergeCell ref="B31:E31"/>
    <mergeCell ref="B32:E32"/>
    <mergeCell ref="C28:D28"/>
    <mergeCell ref="C18:D18"/>
    <mergeCell ref="C19:D19"/>
    <mergeCell ref="C20:D20"/>
    <mergeCell ref="C21:D21"/>
    <mergeCell ref="C22:D22"/>
    <mergeCell ref="C29:D29"/>
    <mergeCell ref="C30:D30"/>
    <mergeCell ref="C13:D13"/>
    <mergeCell ref="C14:D14"/>
    <mergeCell ref="J2:K2"/>
    <mergeCell ref="J3:K3"/>
    <mergeCell ref="B4:H4"/>
    <mergeCell ref="B6:B9"/>
    <mergeCell ref="C6:D9"/>
    <mergeCell ref="B33:E33"/>
    <mergeCell ref="F33:H33"/>
    <mergeCell ref="E6:E9"/>
    <mergeCell ref="F6:H7"/>
    <mergeCell ref="F8:F9"/>
    <mergeCell ref="G8:G9"/>
    <mergeCell ref="H8:H9"/>
    <mergeCell ref="C10:D10"/>
    <mergeCell ref="B11:D11"/>
    <mergeCell ref="C12:D12"/>
    <mergeCell ref="I28:I29"/>
    <mergeCell ref="I13:I18"/>
    <mergeCell ref="I19:I23"/>
    <mergeCell ref="C23:D23"/>
    <mergeCell ref="B24:E24"/>
    <mergeCell ref="C26:D26"/>
    <mergeCell ref="B27:D27"/>
    <mergeCell ref="C15:D15"/>
    <mergeCell ref="C16:D16"/>
    <mergeCell ref="C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2011-08-24T12:17:56Z</dcterms:modified>
  <cp:category/>
  <cp:version/>
  <cp:contentType/>
  <cp:contentStatus/>
</cp:coreProperties>
</file>