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<sst xmlns="http://schemas.openxmlformats.org/spreadsheetml/2006/main" count="232" uniqueCount="145">
  <si>
    <t>gminy Sośnicowice</t>
  </si>
  <si>
    <t xml:space="preserve">  Lp</t>
  </si>
  <si>
    <t>Dział</t>
  </si>
  <si>
    <t>dochody z dzierżawy</t>
  </si>
  <si>
    <t>wpływy ze sprzedaży składników majątkowych</t>
  </si>
  <si>
    <t>dotacje celowe na zadania zlecone /U.Wojewódzki/</t>
  </si>
  <si>
    <t>odsetki /od środków na rachunkach bankowych/</t>
  </si>
  <si>
    <t xml:space="preserve">dochody związ z realiz zadan z zakresu adm rządowej </t>
  </si>
  <si>
    <t>dotacje celowe na zadania zlecone (rejestr wyborców)</t>
  </si>
  <si>
    <t>754</t>
  </si>
  <si>
    <t>dotacje otrzymane z powiatu na zadania bieżące(OC)</t>
  </si>
  <si>
    <t>udział gminy w podatku dochodowym od osób fizycznych</t>
  </si>
  <si>
    <t>udzial gminy w podatku dochodowym od osób prawnych</t>
  </si>
  <si>
    <t>podatek rolny /os. prawne/</t>
  </si>
  <si>
    <t>podatek leśny /os. prawne/</t>
  </si>
  <si>
    <t>podatek od nieruchomości /os. prawne/</t>
  </si>
  <si>
    <t>podatek od środków transportowych /os. prawne/</t>
  </si>
  <si>
    <t>odsetki /od należności regulowanych po terminie-os. prawne/</t>
  </si>
  <si>
    <t>podatek rolny /os. fizyczne/</t>
  </si>
  <si>
    <t>756</t>
  </si>
  <si>
    <t>podatek leśny /os. fizyczne/</t>
  </si>
  <si>
    <t>wpływy z karty podatkowej</t>
  </si>
  <si>
    <t>podatek od nieruchomości /os. fizyczne/</t>
  </si>
  <si>
    <t>podatek od spadków i darowizn</t>
  </si>
  <si>
    <t>opłaty lokalne /targowe/</t>
  </si>
  <si>
    <t>podatek od środków transportowych /os. fizyczne/</t>
  </si>
  <si>
    <t>odsetki /od należności regulowanych po terminie-os. fizyczne/</t>
  </si>
  <si>
    <t>opłata skarbowa</t>
  </si>
  <si>
    <t>różne opłaty /za zezwolenia na handel alkoholem/</t>
  </si>
  <si>
    <t>część oświatowa subwencji ogólnej</t>
  </si>
  <si>
    <t>część wyrównawcza subwencji ogólnej</t>
  </si>
  <si>
    <t>801</t>
  </si>
  <si>
    <t>852</t>
  </si>
  <si>
    <t>dotacje celowe na zadania zlecone /świadczenia rodzinne/</t>
  </si>
  <si>
    <t>dotacje celowe na zadania zlecone /skł. ubezp. zdrow. ..../</t>
  </si>
  <si>
    <t>dotacje celowe na zadania własne /zasiłki i skł. ubezp. społ./</t>
  </si>
  <si>
    <t>dotacje celowe na zadania własne /OPS/</t>
  </si>
  <si>
    <t>dotacje celowe na zadania własne /dożywianie uczniów/</t>
  </si>
  <si>
    <t>900</t>
  </si>
  <si>
    <t>wpływy z opłat produktowych</t>
  </si>
  <si>
    <t xml:space="preserve">                OGÓŁEM  DOCHODY</t>
  </si>
  <si>
    <t xml:space="preserve">  w tym :</t>
  </si>
  <si>
    <t>A</t>
  </si>
  <si>
    <t xml:space="preserve">dochody własne                                        </t>
  </si>
  <si>
    <t xml:space="preserve">   z tego udziały gminy w dochodach budżetu państwa           </t>
  </si>
  <si>
    <t>B</t>
  </si>
  <si>
    <t xml:space="preserve">dotacje                                                               </t>
  </si>
  <si>
    <t>C</t>
  </si>
  <si>
    <t xml:space="preserve">subwencja ogólna                                              </t>
  </si>
  <si>
    <t>Kwota dochodów w zł</t>
  </si>
  <si>
    <t>bieżących</t>
  </si>
  <si>
    <t>majątkowych</t>
  </si>
  <si>
    <t>Razem</t>
  </si>
  <si>
    <t>600</t>
  </si>
  <si>
    <t>środki pomocowe z UE</t>
  </si>
  <si>
    <t>926</t>
  </si>
  <si>
    <t>wpływy z usług</t>
  </si>
  <si>
    <t>Źródło dochodu</t>
  </si>
  <si>
    <t>rozdział</t>
  </si>
  <si>
    <t>paragraf</t>
  </si>
  <si>
    <t>60016</t>
  </si>
  <si>
    <t>70005</t>
  </si>
  <si>
    <t>0750</t>
  </si>
  <si>
    <t>0770</t>
  </si>
  <si>
    <t>75011</t>
  </si>
  <si>
    <t>2010</t>
  </si>
  <si>
    <t>75023</t>
  </si>
  <si>
    <t>0970</t>
  </si>
  <si>
    <t>0920</t>
  </si>
  <si>
    <t>75101</t>
  </si>
  <si>
    <t>75414</t>
  </si>
  <si>
    <t>2320</t>
  </si>
  <si>
    <t>75618</t>
  </si>
  <si>
    <t>0460</t>
  </si>
  <si>
    <t>75621</t>
  </si>
  <si>
    <t>0001</t>
  </si>
  <si>
    <t>0002</t>
  </si>
  <si>
    <t>75615</t>
  </si>
  <si>
    <t>0320</t>
  </si>
  <si>
    <t>0330</t>
  </si>
  <si>
    <t>0310</t>
  </si>
  <si>
    <t>0340</t>
  </si>
  <si>
    <t>0910</t>
  </si>
  <si>
    <t>75616</t>
  </si>
  <si>
    <t>75601</t>
  </si>
  <si>
    <t>0350</t>
  </si>
  <si>
    <t>0430</t>
  </si>
  <si>
    <t>0360</t>
  </si>
  <si>
    <t>0410</t>
  </si>
  <si>
    <t>0500</t>
  </si>
  <si>
    <t>0480</t>
  </si>
  <si>
    <t>75801</t>
  </si>
  <si>
    <t>2920</t>
  </si>
  <si>
    <t>75807</t>
  </si>
  <si>
    <t>80104</t>
  </si>
  <si>
    <t>0830</t>
  </si>
  <si>
    <t>różne dochody</t>
  </si>
  <si>
    <t>80195</t>
  </si>
  <si>
    <t>2030</t>
  </si>
  <si>
    <t>85212</t>
  </si>
  <si>
    <t>85213</t>
  </si>
  <si>
    <t>85214</t>
  </si>
  <si>
    <t>85219</t>
  </si>
  <si>
    <t>85295</t>
  </si>
  <si>
    <t>90020</t>
  </si>
  <si>
    <t>0400</t>
  </si>
  <si>
    <t>92601</t>
  </si>
  <si>
    <t>6298</t>
  </si>
  <si>
    <t>010</t>
  </si>
  <si>
    <t>01010</t>
  </si>
  <si>
    <t>dochody z użytkowania wieczystego gruntów</t>
  </si>
  <si>
    <t>2708</t>
  </si>
  <si>
    <t>wpływy z różnych dochodów</t>
  </si>
  <si>
    <t>85228</t>
  </si>
  <si>
    <t>dotacje celowe na zadania włąsne/skł. ubezp. zdrow. ..../</t>
  </si>
  <si>
    <t>85216</t>
  </si>
  <si>
    <t>dotacje celowe na zadania własne /zasiłki stałe/</t>
  </si>
  <si>
    <t>podatek od czynności cywilnoprawnych (os fizyczne)</t>
  </si>
  <si>
    <t>podatek od czynności cywilnoprawnych (os prawne)</t>
  </si>
  <si>
    <t>różne opłaty /w tym eksploatacyjna/</t>
  </si>
  <si>
    <t>Tabela nr 1</t>
  </si>
  <si>
    <t>Budżet na rok 2011</t>
  </si>
  <si>
    <t xml:space="preserve">      Prognozowane dochody na 2011 r. </t>
  </si>
  <si>
    <t>2360</t>
  </si>
  <si>
    <t>środki pomocowe z UE (zadanie z POKL)</t>
  </si>
  <si>
    <t>2007</t>
  </si>
  <si>
    <t>2009</t>
  </si>
  <si>
    <t>w tym zlecone   z zakresu admin. rządowej</t>
  </si>
  <si>
    <t>90019</t>
  </si>
  <si>
    <t>0690</t>
  </si>
  <si>
    <t>wpływy z opłat  za korzystanie ze środowiska</t>
  </si>
  <si>
    <t>6297</t>
  </si>
  <si>
    <t>dotacja celowa z gminy (na prow Przedszkola w Rachowicach)</t>
  </si>
  <si>
    <t>750</t>
  </si>
  <si>
    <t>75056</t>
  </si>
  <si>
    <t>dotacje celowe na zadania zlecone (spis powszechny)</t>
  </si>
  <si>
    <t>80101</t>
  </si>
  <si>
    <t>2310</t>
  </si>
  <si>
    <t>854</t>
  </si>
  <si>
    <t>85415</t>
  </si>
  <si>
    <t>dotacje celowe na zadania własne /pomoc mat dla uczniów/</t>
  </si>
  <si>
    <t>01095</t>
  </si>
  <si>
    <t>dotacje celowe na zadania zlecone /akcyza dla rolników/</t>
  </si>
  <si>
    <t>do Uchwały Nr VII / 60 / 2011 RM w Sośnicowicach</t>
  </si>
  <si>
    <t>z dnia 28.06.2011 w spr zmiany budżetu gminy na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</si>
</sst>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Dash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 shrinkToFit="1"/>
    </xf>
    <xf numFmtId="4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 textRotation="60"/>
    </xf>
    <xf numFmtId="0" fontId="0" fillId="0" borderId="21" xfId="0" applyBorder="1" applyAlignment="1">
      <alignment vertical="center" textRotation="60"/>
    </xf>
    <xf numFmtId="0" fontId="4" fillId="0" borderId="22" xfId="0" applyFont="1" applyBorder="1" applyAlignment="1">
      <alignment horizontal="center" vertical="center" textRotation="60"/>
    </xf>
    <xf numFmtId="0" fontId="0" fillId="0" borderId="11" xfId="0" applyBorder="1" applyAlignment="1">
      <alignment horizontal="center" vertical="center" textRotation="60"/>
    </xf>
    <xf numFmtId="0" fontId="4" fillId="0" borderId="23" xfId="0" applyFont="1" applyBorder="1" applyAlignment="1">
      <alignment horizontal="center" vertical="center" textRotation="60"/>
    </xf>
    <xf numFmtId="0" fontId="4" fillId="0" borderId="24" xfId="0" applyFont="1" applyBorder="1" applyAlignment="1">
      <alignment horizontal="center" vertical="center" textRotation="60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5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2"/>
  <sheetViews>
    <sheetView tabSelected="1" zoomScalePageLayoutView="0" workbookViewId="0" topLeftCell="A1">
      <selection activeCell="O26" sqref="O26"/>
    </sheetView>
  </sheetViews>
  <sheetFormatPr defaultColWidth="9.00390625" defaultRowHeight="12.75"/>
  <cols>
    <col min="2" max="2" width="4.75390625" style="0" customWidth="1"/>
    <col min="3" max="3" width="6.00390625" style="0" customWidth="1"/>
    <col min="4" max="5" width="6.75390625" style="0" customWidth="1"/>
    <col min="6" max="6" width="52.375" style="0" customWidth="1"/>
    <col min="7" max="9" width="14.25390625" style="0" customWidth="1"/>
    <col min="10" max="10" width="12.75390625" style="0" customWidth="1"/>
    <col min="11" max="11" width="2.625" style="0" customWidth="1"/>
    <col min="13" max="13" width="2.375" style="0" customWidth="1"/>
  </cols>
  <sheetData>
    <row r="1" spans="7:10" ht="12.75">
      <c r="G1" s="19" t="s">
        <v>120</v>
      </c>
      <c r="H1" s="20"/>
      <c r="I1" s="20"/>
      <c r="J1" s="20"/>
    </row>
    <row r="2" spans="2:10" ht="12.75">
      <c r="B2" s="21" t="s">
        <v>121</v>
      </c>
      <c r="C2" s="21"/>
      <c r="D2" s="21"/>
      <c r="E2" s="21"/>
      <c r="F2" s="21"/>
      <c r="G2" s="19" t="s">
        <v>143</v>
      </c>
      <c r="H2" s="20"/>
      <c r="I2" s="20"/>
      <c r="J2" s="20"/>
    </row>
    <row r="3" spans="2:10" ht="12.75">
      <c r="B3" s="21" t="s">
        <v>0</v>
      </c>
      <c r="C3" s="21"/>
      <c r="D3" s="21"/>
      <c r="E3" s="21"/>
      <c r="F3" s="21"/>
      <c r="G3" s="19" t="s">
        <v>144</v>
      </c>
      <c r="H3" s="20"/>
      <c r="I3" s="20"/>
      <c r="J3" s="20"/>
    </row>
    <row r="4" spans="2:10" ht="25.5" customHeight="1" thickBot="1">
      <c r="B4" s="22" t="s">
        <v>122</v>
      </c>
      <c r="C4" s="23"/>
      <c r="D4" s="23"/>
      <c r="E4" s="23"/>
      <c r="F4" s="23"/>
      <c r="G4" s="23"/>
      <c r="H4" s="23"/>
      <c r="I4" s="23"/>
      <c r="J4" s="23"/>
    </row>
    <row r="5" spans="2:10" ht="12.75" customHeight="1" thickBot="1">
      <c r="B5" s="34" t="s">
        <v>1</v>
      </c>
      <c r="C5" s="28" t="s">
        <v>2</v>
      </c>
      <c r="D5" s="30" t="s">
        <v>58</v>
      </c>
      <c r="E5" s="32" t="s">
        <v>59</v>
      </c>
      <c r="F5" s="36" t="s">
        <v>57</v>
      </c>
      <c r="G5" s="27" t="s">
        <v>49</v>
      </c>
      <c r="H5" s="27"/>
      <c r="I5" s="27"/>
      <c r="J5" s="27"/>
    </row>
    <row r="6" spans="2:10" ht="39" customHeight="1" thickBot="1">
      <c r="B6" s="35"/>
      <c r="C6" s="29"/>
      <c r="D6" s="31"/>
      <c r="E6" s="33"/>
      <c r="F6" s="37"/>
      <c r="G6" s="12" t="s">
        <v>50</v>
      </c>
      <c r="H6" s="13" t="s">
        <v>51</v>
      </c>
      <c r="I6" s="7" t="s">
        <v>52</v>
      </c>
      <c r="J6" s="16" t="s">
        <v>127</v>
      </c>
    </row>
    <row r="7" spans="2:10" ht="5.25" customHeight="1">
      <c r="B7" s="24"/>
      <c r="C7" s="25"/>
      <c r="D7" s="25"/>
      <c r="E7" s="25"/>
      <c r="F7" s="25"/>
      <c r="G7" s="25"/>
      <c r="H7" s="25"/>
      <c r="I7" s="25"/>
      <c r="J7" s="26"/>
    </row>
    <row r="8" spans="2:10" ht="12.75" customHeight="1">
      <c r="B8" s="11">
        <v>1</v>
      </c>
      <c r="C8" s="1" t="s">
        <v>108</v>
      </c>
      <c r="D8" s="1" t="s">
        <v>109</v>
      </c>
      <c r="E8" s="1" t="s">
        <v>62</v>
      </c>
      <c r="F8" s="8" t="s">
        <v>3</v>
      </c>
      <c r="G8" s="14">
        <v>499.8</v>
      </c>
      <c r="H8" s="14"/>
      <c r="I8" s="14">
        <f>G8+H8</f>
        <v>499.8</v>
      </c>
      <c r="J8" s="14"/>
    </row>
    <row r="9" spans="2:10" ht="12.75" customHeight="1">
      <c r="B9" s="11">
        <f>B8+1</f>
        <v>2</v>
      </c>
      <c r="C9" s="1" t="s">
        <v>108</v>
      </c>
      <c r="D9" s="1" t="s">
        <v>109</v>
      </c>
      <c r="E9" s="1" t="s">
        <v>131</v>
      </c>
      <c r="F9" s="8" t="s">
        <v>54</v>
      </c>
      <c r="G9" s="14"/>
      <c r="H9" s="14">
        <v>5899228</v>
      </c>
      <c r="I9" s="14">
        <f aca="true" t="shared" si="0" ref="I9:I66">G9+H9</f>
        <v>5899228</v>
      </c>
      <c r="J9" s="14"/>
    </row>
    <row r="10" spans="2:10" ht="12.75" customHeight="1">
      <c r="B10" s="11">
        <f>B9+1</f>
        <v>3</v>
      </c>
      <c r="C10" s="1" t="s">
        <v>108</v>
      </c>
      <c r="D10" s="1" t="s">
        <v>141</v>
      </c>
      <c r="E10" s="1" t="s">
        <v>65</v>
      </c>
      <c r="F10" s="8" t="s">
        <v>142</v>
      </c>
      <c r="G10" s="14">
        <v>121256.82</v>
      </c>
      <c r="H10" s="14"/>
      <c r="I10" s="14">
        <f>G10+H10</f>
        <v>121256.82</v>
      </c>
      <c r="J10" s="14">
        <f>G10</f>
        <v>121256.82</v>
      </c>
    </row>
    <row r="11" spans="2:10" ht="14.25">
      <c r="B11" s="11">
        <f>B10+1</f>
        <v>4</v>
      </c>
      <c r="C11" s="1" t="s">
        <v>53</v>
      </c>
      <c r="D11" s="1" t="s">
        <v>60</v>
      </c>
      <c r="E11" s="1" t="s">
        <v>67</v>
      </c>
      <c r="F11" s="9" t="s">
        <v>96</v>
      </c>
      <c r="G11" s="14">
        <v>1000</v>
      </c>
      <c r="H11" s="14"/>
      <c r="I11" s="14">
        <f>G11+H11</f>
        <v>1000</v>
      </c>
      <c r="J11" s="14"/>
    </row>
    <row r="12" spans="2:10" ht="14.25">
      <c r="B12" s="11">
        <f aca="true" t="shared" si="1" ref="B12:B65">B11+1</f>
        <v>5</v>
      </c>
      <c r="C12" s="1">
        <v>700</v>
      </c>
      <c r="D12" s="1" t="s">
        <v>61</v>
      </c>
      <c r="E12" s="1" t="s">
        <v>62</v>
      </c>
      <c r="F12" s="8" t="s">
        <v>3</v>
      </c>
      <c r="G12" s="14">
        <v>22000</v>
      </c>
      <c r="H12" s="14"/>
      <c r="I12" s="14">
        <f>G12+H12</f>
        <v>22000</v>
      </c>
      <c r="J12" s="14"/>
    </row>
    <row r="13" spans="2:10" ht="14.25">
      <c r="B13" s="11">
        <f t="shared" si="1"/>
        <v>6</v>
      </c>
      <c r="C13" s="1">
        <v>700</v>
      </c>
      <c r="D13" s="1" t="s">
        <v>61</v>
      </c>
      <c r="E13" s="1" t="s">
        <v>62</v>
      </c>
      <c r="F13" s="8" t="s">
        <v>110</v>
      </c>
      <c r="G13" s="14">
        <v>54000</v>
      </c>
      <c r="H13" s="14"/>
      <c r="I13" s="14">
        <f t="shared" si="0"/>
        <v>54000</v>
      </c>
      <c r="J13" s="14"/>
    </row>
    <row r="14" spans="2:10" ht="14.25">
      <c r="B14" s="11">
        <f t="shared" si="1"/>
        <v>7</v>
      </c>
      <c r="C14" s="1">
        <v>700</v>
      </c>
      <c r="D14" s="1" t="s">
        <v>61</v>
      </c>
      <c r="E14" s="1" t="s">
        <v>63</v>
      </c>
      <c r="F14" s="8" t="s">
        <v>4</v>
      </c>
      <c r="G14" s="14"/>
      <c r="H14" s="14">
        <v>3000000</v>
      </c>
      <c r="I14" s="14">
        <f t="shared" si="0"/>
        <v>3000000</v>
      </c>
      <c r="J14" s="14"/>
    </row>
    <row r="15" spans="2:10" ht="14.25">
      <c r="B15" s="11">
        <f t="shared" si="1"/>
        <v>8</v>
      </c>
      <c r="C15" s="1">
        <v>700</v>
      </c>
      <c r="D15" s="1" t="s">
        <v>61</v>
      </c>
      <c r="E15" s="1" t="s">
        <v>62</v>
      </c>
      <c r="F15" s="8" t="s">
        <v>112</v>
      </c>
      <c r="G15" s="14">
        <v>1340</v>
      </c>
      <c r="H15" s="14"/>
      <c r="I15" s="14">
        <f t="shared" si="0"/>
        <v>1340</v>
      </c>
      <c r="J15" s="14"/>
    </row>
    <row r="16" spans="2:10" ht="14.25">
      <c r="B16" s="11">
        <f t="shared" si="1"/>
        <v>9</v>
      </c>
      <c r="C16" s="1">
        <v>700</v>
      </c>
      <c r="D16" s="1" t="s">
        <v>61</v>
      </c>
      <c r="E16" s="1" t="s">
        <v>111</v>
      </c>
      <c r="F16" s="8" t="s">
        <v>54</v>
      </c>
      <c r="G16" s="14">
        <v>75000</v>
      </c>
      <c r="H16" s="14"/>
      <c r="I16" s="14">
        <f t="shared" si="0"/>
        <v>75000</v>
      </c>
      <c r="J16" s="14"/>
    </row>
    <row r="17" spans="2:10" ht="14.25">
      <c r="B17" s="11">
        <f t="shared" si="1"/>
        <v>10</v>
      </c>
      <c r="C17" s="1">
        <v>750</v>
      </c>
      <c r="D17" s="1" t="s">
        <v>64</v>
      </c>
      <c r="E17" s="1" t="s">
        <v>65</v>
      </c>
      <c r="F17" s="8" t="s">
        <v>5</v>
      </c>
      <c r="G17" s="14">
        <v>42724</v>
      </c>
      <c r="H17" s="14"/>
      <c r="I17" s="14">
        <f t="shared" si="0"/>
        <v>42724</v>
      </c>
      <c r="J17" s="14">
        <f>G17</f>
        <v>42724</v>
      </c>
    </row>
    <row r="18" spans="2:10" ht="14.25">
      <c r="B18" s="11">
        <f t="shared" si="1"/>
        <v>11</v>
      </c>
      <c r="C18" s="1">
        <v>750</v>
      </c>
      <c r="D18" s="1" t="s">
        <v>66</v>
      </c>
      <c r="E18" s="1" t="s">
        <v>67</v>
      </c>
      <c r="F18" s="9" t="s">
        <v>96</v>
      </c>
      <c r="G18" s="14">
        <v>500</v>
      </c>
      <c r="H18" s="14"/>
      <c r="I18" s="14">
        <f t="shared" si="0"/>
        <v>500</v>
      </c>
      <c r="J18" s="14"/>
    </row>
    <row r="19" spans="2:10" ht="14.25">
      <c r="B19" s="11">
        <f t="shared" si="1"/>
        <v>12</v>
      </c>
      <c r="C19" s="1">
        <v>750</v>
      </c>
      <c r="D19" s="1" t="s">
        <v>66</v>
      </c>
      <c r="E19" s="1" t="s">
        <v>68</v>
      </c>
      <c r="F19" s="8" t="s">
        <v>6</v>
      </c>
      <c r="G19" s="14">
        <v>360000</v>
      </c>
      <c r="H19" s="14"/>
      <c r="I19" s="14">
        <f t="shared" si="0"/>
        <v>360000</v>
      </c>
      <c r="J19" s="14"/>
    </row>
    <row r="20" spans="2:10" ht="15">
      <c r="B20" s="18">
        <f t="shared" si="1"/>
        <v>13</v>
      </c>
      <c r="C20" s="1">
        <v>750</v>
      </c>
      <c r="D20" s="1" t="s">
        <v>66</v>
      </c>
      <c r="E20" s="1" t="s">
        <v>123</v>
      </c>
      <c r="F20" s="8" t="s">
        <v>7</v>
      </c>
      <c r="G20" s="14">
        <v>25</v>
      </c>
      <c r="H20" s="14"/>
      <c r="I20" s="14">
        <f t="shared" si="0"/>
        <v>25</v>
      </c>
      <c r="J20" s="14"/>
    </row>
    <row r="21" spans="2:10" ht="14.25">
      <c r="B21" s="11">
        <f t="shared" si="1"/>
        <v>14</v>
      </c>
      <c r="C21" s="1" t="s">
        <v>133</v>
      </c>
      <c r="D21" s="1" t="s">
        <v>134</v>
      </c>
      <c r="E21" s="1" t="s">
        <v>65</v>
      </c>
      <c r="F21" s="8" t="s">
        <v>135</v>
      </c>
      <c r="G21" s="14">
        <v>10873</v>
      </c>
      <c r="H21" s="14"/>
      <c r="I21" s="14">
        <f>G21+H21</f>
        <v>10873</v>
      </c>
      <c r="J21" s="14">
        <f>G21</f>
        <v>10873</v>
      </c>
    </row>
    <row r="22" spans="2:10" ht="14.25">
      <c r="B22" s="11">
        <f t="shared" si="1"/>
        <v>15</v>
      </c>
      <c r="C22" s="1">
        <v>751</v>
      </c>
      <c r="D22" s="1" t="s">
        <v>69</v>
      </c>
      <c r="E22" s="1" t="s">
        <v>65</v>
      </c>
      <c r="F22" s="8" t="s">
        <v>8</v>
      </c>
      <c r="G22" s="14">
        <v>3000</v>
      </c>
      <c r="H22" s="14"/>
      <c r="I22" s="14">
        <f t="shared" si="0"/>
        <v>3000</v>
      </c>
      <c r="J22" s="14">
        <f>G22</f>
        <v>3000</v>
      </c>
    </row>
    <row r="23" spans="2:10" ht="14.25">
      <c r="B23" s="11">
        <f t="shared" si="1"/>
        <v>16</v>
      </c>
      <c r="C23" s="1" t="s">
        <v>9</v>
      </c>
      <c r="D23" s="10" t="s">
        <v>70</v>
      </c>
      <c r="E23" s="1" t="s">
        <v>71</v>
      </c>
      <c r="F23" s="9" t="s">
        <v>10</v>
      </c>
      <c r="G23" s="14">
        <v>700</v>
      </c>
      <c r="H23" s="14"/>
      <c r="I23" s="14">
        <f t="shared" si="0"/>
        <v>700</v>
      </c>
      <c r="J23" s="14">
        <f>G23</f>
        <v>700</v>
      </c>
    </row>
    <row r="24" spans="2:10" ht="14.25">
      <c r="B24" s="11">
        <f t="shared" si="1"/>
        <v>17</v>
      </c>
      <c r="C24" s="1">
        <v>756</v>
      </c>
      <c r="D24" s="1" t="s">
        <v>72</v>
      </c>
      <c r="E24" s="1" t="s">
        <v>73</v>
      </c>
      <c r="F24" s="8" t="s">
        <v>119</v>
      </c>
      <c r="G24" s="14">
        <v>10000</v>
      </c>
      <c r="H24" s="14"/>
      <c r="I24" s="14">
        <f t="shared" si="0"/>
        <v>10000</v>
      </c>
      <c r="J24" s="14"/>
    </row>
    <row r="25" spans="2:10" ht="14.25">
      <c r="B25" s="11">
        <f t="shared" si="1"/>
        <v>18</v>
      </c>
      <c r="C25" s="1">
        <v>756</v>
      </c>
      <c r="D25" s="1" t="s">
        <v>74</v>
      </c>
      <c r="E25" s="1" t="s">
        <v>75</v>
      </c>
      <c r="F25" s="8" t="s">
        <v>11</v>
      </c>
      <c r="G25" s="14">
        <v>5177588</v>
      </c>
      <c r="H25" s="14"/>
      <c r="I25" s="14">
        <f t="shared" si="0"/>
        <v>5177588</v>
      </c>
      <c r="J25" s="14"/>
    </row>
    <row r="26" spans="2:10" ht="14.25">
      <c r="B26" s="11">
        <f t="shared" si="1"/>
        <v>19</v>
      </c>
      <c r="C26" s="1">
        <v>756</v>
      </c>
      <c r="D26" s="1" t="s">
        <v>74</v>
      </c>
      <c r="E26" s="1" t="s">
        <v>76</v>
      </c>
      <c r="F26" s="8" t="s">
        <v>12</v>
      </c>
      <c r="G26" s="14">
        <v>50000</v>
      </c>
      <c r="H26" s="14"/>
      <c r="I26" s="14">
        <f t="shared" si="0"/>
        <v>50000</v>
      </c>
      <c r="J26" s="14"/>
    </row>
    <row r="27" spans="2:10" ht="15">
      <c r="B27" s="18">
        <f t="shared" si="1"/>
        <v>20</v>
      </c>
      <c r="C27" s="1">
        <v>756</v>
      </c>
      <c r="D27" s="1" t="s">
        <v>77</v>
      </c>
      <c r="E27" s="1" t="s">
        <v>78</v>
      </c>
      <c r="F27" s="8" t="s">
        <v>13</v>
      </c>
      <c r="G27" s="14">
        <v>75000</v>
      </c>
      <c r="H27" s="14"/>
      <c r="I27" s="14">
        <f t="shared" si="0"/>
        <v>75000</v>
      </c>
      <c r="J27" s="14"/>
    </row>
    <row r="28" spans="2:10" ht="14.25">
      <c r="B28" s="11">
        <f t="shared" si="1"/>
        <v>21</v>
      </c>
      <c r="C28" s="1">
        <v>756</v>
      </c>
      <c r="D28" s="1" t="s">
        <v>77</v>
      </c>
      <c r="E28" s="1" t="s">
        <v>79</v>
      </c>
      <c r="F28" s="8" t="s">
        <v>14</v>
      </c>
      <c r="G28" s="14">
        <v>65000</v>
      </c>
      <c r="H28" s="14"/>
      <c r="I28" s="14">
        <f t="shared" si="0"/>
        <v>65000</v>
      </c>
      <c r="J28" s="14"/>
    </row>
    <row r="29" spans="2:10" ht="14.25">
      <c r="B29" s="11">
        <f t="shared" si="1"/>
        <v>22</v>
      </c>
      <c r="C29" s="1">
        <v>756</v>
      </c>
      <c r="D29" s="1" t="s">
        <v>77</v>
      </c>
      <c r="E29" s="1" t="s">
        <v>80</v>
      </c>
      <c r="F29" s="8" t="s">
        <v>15</v>
      </c>
      <c r="G29" s="14">
        <v>1650000</v>
      </c>
      <c r="H29" s="14"/>
      <c r="I29" s="14">
        <f t="shared" si="0"/>
        <v>1650000</v>
      </c>
      <c r="J29" s="14"/>
    </row>
    <row r="30" spans="2:10" ht="14.25">
      <c r="B30" s="11">
        <f t="shared" si="1"/>
        <v>23</v>
      </c>
      <c r="C30" s="1">
        <v>756</v>
      </c>
      <c r="D30" s="1" t="s">
        <v>77</v>
      </c>
      <c r="E30" s="1" t="s">
        <v>81</v>
      </c>
      <c r="F30" s="8" t="s">
        <v>16</v>
      </c>
      <c r="G30" s="14">
        <v>13000</v>
      </c>
      <c r="H30" s="14"/>
      <c r="I30" s="14">
        <f t="shared" si="0"/>
        <v>13000</v>
      </c>
      <c r="J30" s="14"/>
    </row>
    <row r="31" spans="2:10" ht="14.25">
      <c r="B31" s="11">
        <f t="shared" si="1"/>
        <v>24</v>
      </c>
      <c r="C31" s="1">
        <v>756</v>
      </c>
      <c r="D31" s="1" t="s">
        <v>77</v>
      </c>
      <c r="E31" s="1" t="s">
        <v>82</v>
      </c>
      <c r="F31" s="8" t="s">
        <v>17</v>
      </c>
      <c r="G31" s="14">
        <v>5000</v>
      </c>
      <c r="H31" s="14"/>
      <c r="I31" s="14">
        <f t="shared" si="0"/>
        <v>5000</v>
      </c>
      <c r="J31" s="14"/>
    </row>
    <row r="32" spans="2:10" ht="14.25">
      <c r="B32" s="11">
        <f t="shared" si="1"/>
        <v>25</v>
      </c>
      <c r="C32" s="1">
        <v>756</v>
      </c>
      <c r="D32" s="1" t="s">
        <v>83</v>
      </c>
      <c r="E32" s="1" t="s">
        <v>78</v>
      </c>
      <c r="F32" s="8" t="s">
        <v>18</v>
      </c>
      <c r="G32" s="14">
        <v>235000</v>
      </c>
      <c r="H32" s="14"/>
      <c r="I32" s="14">
        <f t="shared" si="0"/>
        <v>235000</v>
      </c>
      <c r="J32" s="14"/>
    </row>
    <row r="33" spans="2:10" ht="14.25">
      <c r="B33" s="11">
        <f t="shared" si="1"/>
        <v>26</v>
      </c>
      <c r="C33" s="1" t="s">
        <v>19</v>
      </c>
      <c r="D33" s="1" t="s">
        <v>83</v>
      </c>
      <c r="E33" s="1" t="s">
        <v>79</v>
      </c>
      <c r="F33" s="9" t="s">
        <v>20</v>
      </c>
      <c r="G33" s="14">
        <v>4000</v>
      </c>
      <c r="H33" s="14"/>
      <c r="I33" s="14">
        <f t="shared" si="0"/>
        <v>4000</v>
      </c>
      <c r="J33" s="14"/>
    </row>
    <row r="34" spans="2:10" ht="14.25">
      <c r="B34" s="11">
        <f t="shared" si="1"/>
        <v>27</v>
      </c>
      <c r="C34" s="1">
        <v>756</v>
      </c>
      <c r="D34" s="1" t="s">
        <v>84</v>
      </c>
      <c r="E34" s="1" t="s">
        <v>85</v>
      </c>
      <c r="F34" s="8" t="s">
        <v>21</v>
      </c>
      <c r="G34" s="14">
        <v>15000</v>
      </c>
      <c r="H34" s="14"/>
      <c r="I34" s="14">
        <f t="shared" si="0"/>
        <v>15000</v>
      </c>
      <c r="J34" s="14"/>
    </row>
    <row r="35" spans="2:10" ht="14.25">
      <c r="B35" s="11">
        <f t="shared" si="1"/>
        <v>28</v>
      </c>
      <c r="C35" s="1">
        <v>756</v>
      </c>
      <c r="D35" s="1" t="s">
        <v>83</v>
      </c>
      <c r="E35" s="1" t="s">
        <v>80</v>
      </c>
      <c r="F35" s="8" t="s">
        <v>22</v>
      </c>
      <c r="G35" s="14">
        <v>1555000</v>
      </c>
      <c r="H35" s="14"/>
      <c r="I35" s="14">
        <f t="shared" si="0"/>
        <v>1555000</v>
      </c>
      <c r="J35" s="14"/>
    </row>
    <row r="36" spans="2:10" ht="14.25">
      <c r="B36" s="11">
        <f t="shared" si="1"/>
        <v>29</v>
      </c>
      <c r="C36" s="1">
        <v>756</v>
      </c>
      <c r="D36" s="1" t="s">
        <v>83</v>
      </c>
      <c r="E36" s="1" t="s">
        <v>87</v>
      </c>
      <c r="F36" s="8" t="s">
        <v>23</v>
      </c>
      <c r="G36" s="14">
        <v>110000</v>
      </c>
      <c r="H36" s="14"/>
      <c r="I36" s="14">
        <f t="shared" si="0"/>
        <v>110000</v>
      </c>
      <c r="J36" s="14"/>
    </row>
    <row r="37" spans="2:10" ht="14.25">
      <c r="B37" s="11">
        <f t="shared" si="1"/>
        <v>30</v>
      </c>
      <c r="C37" s="1">
        <v>756</v>
      </c>
      <c r="D37" s="1" t="s">
        <v>83</v>
      </c>
      <c r="E37" s="1" t="s">
        <v>86</v>
      </c>
      <c r="F37" s="8" t="s">
        <v>24</v>
      </c>
      <c r="G37" s="14">
        <v>1000</v>
      </c>
      <c r="H37" s="14"/>
      <c r="I37" s="14">
        <f t="shared" si="0"/>
        <v>1000</v>
      </c>
      <c r="J37" s="14"/>
    </row>
    <row r="38" spans="2:10" ht="14.25">
      <c r="B38" s="11">
        <f t="shared" si="1"/>
        <v>31</v>
      </c>
      <c r="C38" s="1">
        <v>756</v>
      </c>
      <c r="D38" s="1" t="s">
        <v>83</v>
      </c>
      <c r="E38" s="1" t="s">
        <v>81</v>
      </c>
      <c r="F38" s="8" t="s">
        <v>25</v>
      </c>
      <c r="G38" s="14">
        <v>270000</v>
      </c>
      <c r="H38" s="14"/>
      <c r="I38" s="14">
        <f t="shared" si="0"/>
        <v>270000</v>
      </c>
      <c r="J38" s="14"/>
    </row>
    <row r="39" spans="2:10" ht="14.25">
      <c r="B39" s="11">
        <f t="shared" si="1"/>
        <v>32</v>
      </c>
      <c r="C39" s="1">
        <v>756</v>
      </c>
      <c r="D39" s="1" t="s">
        <v>83</v>
      </c>
      <c r="E39" s="1" t="s">
        <v>82</v>
      </c>
      <c r="F39" s="8" t="s">
        <v>26</v>
      </c>
      <c r="G39" s="14">
        <v>20000</v>
      </c>
      <c r="H39" s="14"/>
      <c r="I39" s="14">
        <f t="shared" si="0"/>
        <v>20000</v>
      </c>
      <c r="J39" s="14"/>
    </row>
    <row r="40" spans="2:10" ht="15">
      <c r="B40" s="18">
        <f t="shared" si="1"/>
        <v>33</v>
      </c>
      <c r="C40" s="1">
        <v>756</v>
      </c>
      <c r="D40" s="1" t="s">
        <v>72</v>
      </c>
      <c r="E40" s="1" t="s">
        <v>88</v>
      </c>
      <c r="F40" s="8" t="s">
        <v>27</v>
      </c>
      <c r="G40" s="14">
        <v>30000</v>
      </c>
      <c r="H40" s="14"/>
      <c r="I40" s="14">
        <f t="shared" si="0"/>
        <v>30000</v>
      </c>
      <c r="J40" s="14"/>
    </row>
    <row r="41" spans="2:10" ht="14.25">
      <c r="B41" s="11">
        <f t="shared" si="1"/>
        <v>34</v>
      </c>
      <c r="C41" s="1" t="s">
        <v>19</v>
      </c>
      <c r="D41" s="1" t="s">
        <v>77</v>
      </c>
      <c r="E41" s="1" t="s">
        <v>89</v>
      </c>
      <c r="F41" s="8" t="s">
        <v>118</v>
      </c>
      <c r="G41" s="14">
        <v>5000</v>
      </c>
      <c r="H41" s="14"/>
      <c r="I41" s="14">
        <f t="shared" si="0"/>
        <v>5000</v>
      </c>
      <c r="J41" s="14"/>
    </row>
    <row r="42" spans="2:10" ht="14.25">
      <c r="B42" s="11">
        <f t="shared" si="1"/>
        <v>35</v>
      </c>
      <c r="C42" s="1">
        <v>756</v>
      </c>
      <c r="D42" s="1" t="s">
        <v>83</v>
      </c>
      <c r="E42" s="1" t="s">
        <v>89</v>
      </c>
      <c r="F42" s="8" t="s">
        <v>117</v>
      </c>
      <c r="G42" s="14">
        <v>220000</v>
      </c>
      <c r="H42" s="14"/>
      <c r="I42" s="14">
        <f>G42+H42</f>
        <v>220000</v>
      </c>
      <c r="J42" s="14"/>
    </row>
    <row r="43" spans="2:10" ht="14.25">
      <c r="B43" s="11">
        <f t="shared" si="1"/>
        <v>36</v>
      </c>
      <c r="C43" s="1" t="s">
        <v>19</v>
      </c>
      <c r="D43" s="1" t="s">
        <v>72</v>
      </c>
      <c r="E43" s="1" t="s">
        <v>90</v>
      </c>
      <c r="F43" s="8" t="s">
        <v>28</v>
      </c>
      <c r="G43" s="14">
        <v>135000</v>
      </c>
      <c r="H43" s="14"/>
      <c r="I43" s="14">
        <f t="shared" si="0"/>
        <v>135000</v>
      </c>
      <c r="J43" s="14"/>
    </row>
    <row r="44" spans="2:10" ht="14.25">
      <c r="B44" s="11">
        <f t="shared" si="1"/>
        <v>37</v>
      </c>
      <c r="C44" s="1">
        <v>758</v>
      </c>
      <c r="D44" s="1" t="s">
        <v>91</v>
      </c>
      <c r="E44" s="1" t="s">
        <v>92</v>
      </c>
      <c r="F44" s="8" t="s">
        <v>29</v>
      </c>
      <c r="G44" s="14">
        <v>7025611</v>
      </c>
      <c r="H44" s="14"/>
      <c r="I44" s="14">
        <f t="shared" si="0"/>
        <v>7025611</v>
      </c>
      <c r="J44" s="14"/>
    </row>
    <row r="45" spans="2:10" ht="14.25">
      <c r="B45" s="11">
        <f t="shared" si="1"/>
        <v>38</v>
      </c>
      <c r="C45" s="1">
        <v>758</v>
      </c>
      <c r="D45" s="1" t="s">
        <v>93</v>
      </c>
      <c r="E45" s="1" t="s">
        <v>92</v>
      </c>
      <c r="F45" s="8" t="s">
        <v>30</v>
      </c>
      <c r="G45" s="14">
        <v>687938</v>
      </c>
      <c r="H45" s="14"/>
      <c r="I45" s="14">
        <f t="shared" si="0"/>
        <v>687938</v>
      </c>
      <c r="J45" s="14"/>
    </row>
    <row r="46" spans="2:10" ht="14.25">
      <c r="B46" s="11">
        <f t="shared" si="1"/>
        <v>39</v>
      </c>
      <c r="C46" s="1" t="s">
        <v>31</v>
      </c>
      <c r="D46" s="1" t="s">
        <v>136</v>
      </c>
      <c r="E46" s="1" t="s">
        <v>67</v>
      </c>
      <c r="F46" s="8" t="s">
        <v>112</v>
      </c>
      <c r="G46" s="14">
        <v>947</v>
      </c>
      <c r="H46" s="14"/>
      <c r="I46" s="14">
        <f t="shared" si="0"/>
        <v>947</v>
      </c>
      <c r="J46" s="14"/>
    </row>
    <row r="47" spans="2:10" ht="14.25">
      <c r="B47" s="11">
        <f t="shared" si="1"/>
        <v>40</v>
      </c>
      <c r="C47" s="1" t="s">
        <v>31</v>
      </c>
      <c r="D47" s="1" t="s">
        <v>94</v>
      </c>
      <c r="E47" s="1" t="s">
        <v>95</v>
      </c>
      <c r="F47" s="8" t="s">
        <v>56</v>
      </c>
      <c r="G47" s="14">
        <v>60000</v>
      </c>
      <c r="H47" s="14"/>
      <c r="I47" s="14">
        <f t="shared" si="0"/>
        <v>60000</v>
      </c>
      <c r="J47" s="14"/>
    </row>
    <row r="48" spans="2:10" ht="15">
      <c r="B48" s="18">
        <f t="shared" si="1"/>
        <v>41</v>
      </c>
      <c r="C48" s="1" t="s">
        <v>31</v>
      </c>
      <c r="D48" s="1" t="s">
        <v>94</v>
      </c>
      <c r="E48" s="1" t="s">
        <v>125</v>
      </c>
      <c r="F48" s="8" t="s">
        <v>124</v>
      </c>
      <c r="G48" s="14">
        <v>212276.2</v>
      </c>
      <c r="H48" s="14"/>
      <c r="I48" s="14">
        <f t="shared" si="0"/>
        <v>212276.2</v>
      </c>
      <c r="J48" s="14"/>
    </row>
    <row r="49" spans="2:10" ht="14.25">
      <c r="B49" s="11">
        <f t="shared" si="1"/>
        <v>42</v>
      </c>
      <c r="C49" s="1" t="s">
        <v>31</v>
      </c>
      <c r="D49" s="1" t="s">
        <v>94</v>
      </c>
      <c r="E49" s="1" t="s">
        <v>137</v>
      </c>
      <c r="F49" s="8" t="s">
        <v>132</v>
      </c>
      <c r="G49" s="14">
        <v>15000</v>
      </c>
      <c r="H49" s="14"/>
      <c r="I49" s="14">
        <f t="shared" si="0"/>
        <v>15000</v>
      </c>
      <c r="J49" s="14"/>
    </row>
    <row r="50" spans="2:10" ht="14.25">
      <c r="B50" s="11">
        <f t="shared" si="1"/>
        <v>43</v>
      </c>
      <c r="C50" s="1" t="s">
        <v>31</v>
      </c>
      <c r="D50" s="1" t="s">
        <v>97</v>
      </c>
      <c r="E50" s="1" t="s">
        <v>125</v>
      </c>
      <c r="F50" s="8" t="s">
        <v>124</v>
      </c>
      <c r="G50" s="14">
        <v>582204.9</v>
      </c>
      <c r="H50" s="14"/>
      <c r="I50" s="14">
        <f t="shared" si="0"/>
        <v>582204.9</v>
      </c>
      <c r="J50" s="14"/>
    </row>
    <row r="51" spans="2:10" ht="14.25">
      <c r="B51" s="11">
        <f t="shared" si="1"/>
        <v>44</v>
      </c>
      <c r="C51" s="1" t="s">
        <v>31</v>
      </c>
      <c r="D51" s="1" t="s">
        <v>97</v>
      </c>
      <c r="E51" s="1" t="s">
        <v>126</v>
      </c>
      <c r="F51" s="8" t="s">
        <v>124</v>
      </c>
      <c r="G51" s="14">
        <v>107483.25</v>
      </c>
      <c r="H51" s="14"/>
      <c r="I51" s="14">
        <f t="shared" si="0"/>
        <v>107483.25</v>
      </c>
      <c r="J51" s="14"/>
    </row>
    <row r="52" spans="2:10" ht="14.25">
      <c r="B52" s="11">
        <f t="shared" si="1"/>
        <v>45</v>
      </c>
      <c r="C52" s="1" t="s">
        <v>32</v>
      </c>
      <c r="D52" s="1" t="s">
        <v>99</v>
      </c>
      <c r="E52" s="1" t="s">
        <v>65</v>
      </c>
      <c r="F52" s="8" t="s">
        <v>33</v>
      </c>
      <c r="G52" s="14">
        <v>1335904</v>
      </c>
      <c r="H52" s="14"/>
      <c r="I52" s="14">
        <f aca="true" t="shared" si="2" ref="I52:I64">G52+H52</f>
        <v>1335904</v>
      </c>
      <c r="J52" s="14">
        <f>G52</f>
        <v>1335904</v>
      </c>
    </row>
    <row r="53" spans="2:10" ht="14.25">
      <c r="B53" s="11">
        <f t="shared" si="1"/>
        <v>46</v>
      </c>
      <c r="C53" s="1" t="s">
        <v>32</v>
      </c>
      <c r="D53" s="1" t="s">
        <v>99</v>
      </c>
      <c r="E53" s="1" t="s">
        <v>123</v>
      </c>
      <c r="F53" s="8" t="s">
        <v>7</v>
      </c>
      <c r="G53" s="14">
        <v>3050</v>
      </c>
      <c r="H53" s="14"/>
      <c r="I53" s="14">
        <f t="shared" si="2"/>
        <v>3050</v>
      </c>
      <c r="J53" s="14"/>
    </row>
    <row r="54" spans="2:10" ht="14.25">
      <c r="B54" s="11">
        <f t="shared" si="1"/>
        <v>47</v>
      </c>
      <c r="C54" s="1" t="s">
        <v>32</v>
      </c>
      <c r="D54" s="1" t="s">
        <v>100</v>
      </c>
      <c r="E54" s="1" t="s">
        <v>65</v>
      </c>
      <c r="F54" s="9" t="s">
        <v>34</v>
      </c>
      <c r="G54" s="14">
        <v>2154</v>
      </c>
      <c r="H54" s="14"/>
      <c r="I54" s="14">
        <f t="shared" si="2"/>
        <v>2154</v>
      </c>
      <c r="J54" s="14">
        <f>G54</f>
        <v>2154</v>
      </c>
    </row>
    <row r="55" spans="2:10" ht="14.25">
      <c r="B55" s="11">
        <f t="shared" si="1"/>
        <v>48</v>
      </c>
      <c r="C55" s="1" t="s">
        <v>32</v>
      </c>
      <c r="D55" s="1" t="s">
        <v>100</v>
      </c>
      <c r="E55" s="1" t="s">
        <v>98</v>
      </c>
      <c r="F55" s="9" t="s">
        <v>114</v>
      </c>
      <c r="G55" s="14">
        <v>3285</v>
      </c>
      <c r="H55" s="14"/>
      <c r="I55" s="14">
        <f t="shared" si="2"/>
        <v>3285</v>
      </c>
      <c r="J55" s="14"/>
    </row>
    <row r="56" spans="2:10" ht="14.25">
      <c r="B56" s="11">
        <f t="shared" si="1"/>
        <v>49</v>
      </c>
      <c r="C56" s="1" t="s">
        <v>32</v>
      </c>
      <c r="D56" s="1" t="s">
        <v>101</v>
      </c>
      <c r="E56" s="1" t="s">
        <v>98</v>
      </c>
      <c r="F56" s="8" t="s">
        <v>35</v>
      </c>
      <c r="G56" s="14">
        <v>29607</v>
      </c>
      <c r="H56" s="14"/>
      <c r="I56" s="14">
        <f t="shared" si="2"/>
        <v>29607</v>
      </c>
      <c r="J56" s="14"/>
    </row>
    <row r="57" spans="2:10" ht="14.25">
      <c r="B57" s="11">
        <f t="shared" si="1"/>
        <v>50</v>
      </c>
      <c r="C57" s="1" t="s">
        <v>32</v>
      </c>
      <c r="D57" s="1" t="s">
        <v>115</v>
      </c>
      <c r="E57" s="1" t="s">
        <v>98</v>
      </c>
      <c r="F57" s="8" t="s">
        <v>116</v>
      </c>
      <c r="G57" s="14">
        <v>31824</v>
      </c>
      <c r="H57" s="14"/>
      <c r="I57" s="14">
        <f t="shared" si="2"/>
        <v>31824</v>
      </c>
      <c r="J57" s="14"/>
    </row>
    <row r="58" spans="2:10" ht="14.25">
      <c r="B58" s="11">
        <f t="shared" si="1"/>
        <v>51</v>
      </c>
      <c r="C58" s="1" t="s">
        <v>32</v>
      </c>
      <c r="D58" s="1" t="s">
        <v>102</v>
      </c>
      <c r="E58" s="1" t="s">
        <v>98</v>
      </c>
      <c r="F58" s="8" t="s">
        <v>36</v>
      </c>
      <c r="G58" s="14">
        <v>117800</v>
      </c>
      <c r="H58" s="14"/>
      <c r="I58" s="14">
        <f t="shared" si="2"/>
        <v>117800</v>
      </c>
      <c r="J58" s="14"/>
    </row>
    <row r="59" spans="2:10" ht="14.25">
      <c r="B59" s="11">
        <f t="shared" si="1"/>
        <v>52</v>
      </c>
      <c r="C59" s="1" t="s">
        <v>32</v>
      </c>
      <c r="D59" s="1" t="s">
        <v>113</v>
      </c>
      <c r="E59" s="1" t="s">
        <v>95</v>
      </c>
      <c r="F59" s="8" t="s">
        <v>56</v>
      </c>
      <c r="G59" s="14">
        <v>11760</v>
      </c>
      <c r="H59" s="14"/>
      <c r="I59" s="14">
        <f t="shared" si="2"/>
        <v>11760</v>
      </c>
      <c r="J59" s="14"/>
    </row>
    <row r="60" spans="2:10" ht="14.25">
      <c r="B60" s="11">
        <f t="shared" si="1"/>
        <v>53</v>
      </c>
      <c r="C60" s="1" t="s">
        <v>32</v>
      </c>
      <c r="D60" s="1" t="s">
        <v>103</v>
      </c>
      <c r="E60" s="1" t="s">
        <v>125</v>
      </c>
      <c r="F60" s="8" t="s">
        <v>124</v>
      </c>
      <c r="G60" s="14">
        <v>108009.32</v>
      </c>
      <c r="H60" s="14"/>
      <c r="I60" s="14">
        <f t="shared" si="2"/>
        <v>108009.32</v>
      </c>
      <c r="J60" s="14"/>
    </row>
    <row r="61" spans="2:10" ht="15">
      <c r="B61" s="18">
        <f t="shared" si="1"/>
        <v>54</v>
      </c>
      <c r="C61" s="1" t="s">
        <v>32</v>
      </c>
      <c r="D61" s="1" t="s">
        <v>103</v>
      </c>
      <c r="E61" s="1" t="s">
        <v>126</v>
      </c>
      <c r="F61" s="8" t="s">
        <v>124</v>
      </c>
      <c r="G61" s="14">
        <v>5718.14</v>
      </c>
      <c r="H61" s="14"/>
      <c r="I61" s="14">
        <f t="shared" si="2"/>
        <v>5718.14</v>
      </c>
      <c r="J61" s="14"/>
    </row>
    <row r="62" spans="2:10" ht="14.25">
      <c r="B62" s="11">
        <f t="shared" si="1"/>
        <v>55</v>
      </c>
      <c r="C62" s="1" t="s">
        <v>32</v>
      </c>
      <c r="D62" s="1" t="s">
        <v>103</v>
      </c>
      <c r="E62" s="1" t="s">
        <v>98</v>
      </c>
      <c r="F62" s="8" t="s">
        <v>37</v>
      </c>
      <c r="G62" s="14">
        <v>17842</v>
      </c>
      <c r="H62" s="14"/>
      <c r="I62" s="14">
        <f t="shared" si="2"/>
        <v>17842</v>
      </c>
      <c r="J62" s="14"/>
    </row>
    <row r="63" spans="2:10" ht="14.25">
      <c r="B63" s="11">
        <f t="shared" si="1"/>
        <v>56</v>
      </c>
      <c r="C63" s="1" t="s">
        <v>138</v>
      </c>
      <c r="D63" s="1" t="s">
        <v>139</v>
      </c>
      <c r="E63" s="1" t="s">
        <v>98</v>
      </c>
      <c r="F63" s="8" t="s">
        <v>140</v>
      </c>
      <c r="G63" s="14">
        <v>9716</v>
      </c>
      <c r="H63" s="14"/>
      <c r="I63" s="14">
        <f t="shared" si="2"/>
        <v>9716</v>
      </c>
      <c r="J63" s="14"/>
    </row>
    <row r="64" spans="2:10" ht="14.25">
      <c r="B64" s="11">
        <f t="shared" si="1"/>
        <v>57</v>
      </c>
      <c r="C64" s="1" t="s">
        <v>38</v>
      </c>
      <c r="D64" s="1" t="s">
        <v>128</v>
      </c>
      <c r="E64" s="1" t="s">
        <v>129</v>
      </c>
      <c r="F64" s="8" t="s">
        <v>130</v>
      </c>
      <c r="G64" s="14">
        <v>70000</v>
      </c>
      <c r="H64" s="14"/>
      <c r="I64" s="14">
        <f t="shared" si="2"/>
        <v>70000</v>
      </c>
      <c r="J64" s="14"/>
    </row>
    <row r="65" spans="2:10" ht="14.25">
      <c r="B65" s="11">
        <f t="shared" si="1"/>
        <v>58</v>
      </c>
      <c r="C65" s="1" t="s">
        <v>38</v>
      </c>
      <c r="D65" s="1" t="s">
        <v>104</v>
      </c>
      <c r="E65" s="1" t="s">
        <v>105</v>
      </c>
      <c r="F65" s="8" t="s">
        <v>39</v>
      </c>
      <c r="G65" s="14">
        <v>3000</v>
      </c>
      <c r="H65" s="14"/>
      <c r="I65" s="14">
        <f t="shared" si="0"/>
        <v>3000</v>
      </c>
      <c r="J65" s="14"/>
    </row>
    <row r="66" spans="2:10" ht="14.25">
      <c r="B66" s="11">
        <f>B65+1</f>
        <v>59</v>
      </c>
      <c r="C66" s="1" t="s">
        <v>55</v>
      </c>
      <c r="D66" s="1" t="s">
        <v>106</v>
      </c>
      <c r="E66" s="1" t="s">
        <v>107</v>
      </c>
      <c r="F66" s="8" t="s">
        <v>54</v>
      </c>
      <c r="G66" s="14"/>
      <c r="H66" s="14">
        <v>210120</v>
      </c>
      <c r="I66" s="14">
        <f t="shared" si="0"/>
        <v>210120</v>
      </c>
      <c r="J66" s="14"/>
    </row>
    <row r="67" spans="2:10" ht="4.5" customHeight="1">
      <c r="B67" s="38"/>
      <c r="C67" s="39"/>
      <c r="D67" s="42"/>
      <c r="E67" s="42"/>
      <c r="F67" s="42"/>
      <c r="G67" s="43"/>
      <c r="H67" s="43"/>
      <c r="I67" s="43"/>
      <c r="J67" s="43"/>
    </row>
    <row r="68" spans="2:10" ht="22.5" customHeight="1">
      <c r="B68" s="38"/>
      <c r="C68" s="39"/>
      <c r="D68" s="44" t="s">
        <v>40</v>
      </c>
      <c r="E68" s="45"/>
      <c r="F68" s="45"/>
      <c r="G68" s="15">
        <f>SUM(G8:G66)</f>
        <v>20779636.43</v>
      </c>
      <c r="H68" s="15">
        <f>SUM(H8:H66)</f>
        <v>9109348</v>
      </c>
      <c r="I68" s="15">
        <f>SUM(I8:I66)</f>
        <v>29888984.43</v>
      </c>
      <c r="J68" s="15">
        <f>SUM(J8:J66)</f>
        <v>1516611.82</v>
      </c>
    </row>
    <row r="69" spans="2:10" ht="11.25" customHeight="1">
      <c r="B69" s="38"/>
      <c r="C69" s="39"/>
      <c r="D69" s="46" t="s">
        <v>41</v>
      </c>
      <c r="E69" s="46"/>
      <c r="F69" s="46"/>
      <c r="G69" s="43"/>
      <c r="H69" s="43"/>
      <c r="I69" s="43"/>
      <c r="J69" s="43"/>
    </row>
    <row r="70" spans="2:10" ht="12.75">
      <c r="B70" s="38"/>
      <c r="C70" s="39"/>
      <c r="D70" s="47" t="s">
        <v>42</v>
      </c>
      <c r="E70" s="47"/>
      <c r="F70" s="3" t="s">
        <v>43</v>
      </c>
      <c r="G70" s="17">
        <f>SUM(G68-G74-G76)</f>
        <v>10233709.8</v>
      </c>
      <c r="H70" s="17">
        <f>SUM(H68-H74-H76)</f>
        <v>3000000</v>
      </c>
      <c r="I70" s="17">
        <f>SUM(I68-I74-I76)</f>
        <v>13233709.8</v>
      </c>
      <c r="J70" s="2"/>
    </row>
    <row r="71" spans="2:10" ht="12.75">
      <c r="B71" s="38"/>
      <c r="C71" s="39"/>
      <c r="D71" s="48"/>
      <c r="E71" s="49"/>
      <c r="F71" s="50"/>
      <c r="G71" s="43"/>
      <c r="H71" s="43"/>
      <c r="I71" s="43"/>
      <c r="J71" s="43"/>
    </row>
    <row r="72" spans="2:10" ht="12.75">
      <c r="B72" s="38"/>
      <c r="C72" s="39"/>
      <c r="D72" s="51"/>
      <c r="E72" s="52"/>
      <c r="F72" s="3" t="s">
        <v>44</v>
      </c>
      <c r="G72" s="17">
        <f>SUM(G25:G26)</f>
        <v>5227588</v>
      </c>
      <c r="H72" s="17"/>
      <c r="I72" s="17">
        <f>SUM(I25:I26)</f>
        <v>5227588</v>
      </c>
      <c r="J72" s="4"/>
    </row>
    <row r="73" spans="2:10" ht="12.75">
      <c r="B73" s="38"/>
      <c r="C73" s="39"/>
      <c r="D73" s="53"/>
      <c r="E73" s="54"/>
      <c r="F73" s="50"/>
      <c r="G73" s="43"/>
      <c r="H73" s="43"/>
      <c r="I73" s="43"/>
      <c r="J73" s="43"/>
    </row>
    <row r="74" spans="2:10" ht="12.75">
      <c r="B74" s="38"/>
      <c r="C74" s="39"/>
      <c r="D74" s="47" t="s">
        <v>45</v>
      </c>
      <c r="E74" s="47"/>
      <c r="F74" s="3" t="s">
        <v>46</v>
      </c>
      <c r="G74" s="17">
        <f>SUM(G66+G63+G62+G61+G60+G58+G57+G56+G55+G54+G52+G51+G50+G49+G48+G23+G22+G21+G17+G16+G10+G9)</f>
        <v>2832377.63</v>
      </c>
      <c r="H74" s="17">
        <f>SUM(H66+H63+H62+H61+H60+H58+H57+H56+H55+H54+H52+H51+H50+H49+H48+H23+H22+H21+H17+H16+H10+H9)</f>
        <v>6109348</v>
      </c>
      <c r="I74" s="17">
        <f>SUM(I66+I63+I62+I61+I60+I58+I57+I56+I55+I54+I52+I51+I50+I49+I48+I23+I22+I21+I17+I16+I10+I9)</f>
        <v>8941725.629999999</v>
      </c>
      <c r="J74" s="17">
        <f>SUM(J66+J63+J62+J61+J60+J58+J57+J56+J55+J54+J52+J51+J50+J49+J48+J23+J22+J21+J17+J16+J10+J9)</f>
        <v>1516611.82</v>
      </c>
    </row>
    <row r="75" spans="2:10" ht="12.75">
      <c r="B75" s="38"/>
      <c r="C75" s="39"/>
      <c r="D75" s="43"/>
      <c r="E75" s="43"/>
      <c r="F75" s="43"/>
      <c r="G75" s="43"/>
      <c r="H75" s="43"/>
      <c r="I75" s="43"/>
      <c r="J75" s="43"/>
    </row>
    <row r="76" spans="2:10" ht="12.75">
      <c r="B76" s="38"/>
      <c r="C76" s="39"/>
      <c r="D76" s="47" t="s">
        <v>47</v>
      </c>
      <c r="E76" s="47"/>
      <c r="F76" s="3" t="s">
        <v>48</v>
      </c>
      <c r="G76" s="17">
        <f>SUM(G44:G45)</f>
        <v>7713549</v>
      </c>
      <c r="H76" s="17"/>
      <c r="I76" s="17">
        <f>SUM(I44:I45)</f>
        <v>7713549</v>
      </c>
      <c r="J76" s="4"/>
    </row>
    <row r="77" spans="2:10" ht="6" customHeight="1">
      <c r="B77" s="40"/>
      <c r="C77" s="41"/>
      <c r="D77" s="55"/>
      <c r="E77" s="55"/>
      <c r="F77" s="55"/>
      <c r="G77" s="55"/>
      <c r="H77" s="55"/>
      <c r="I77" s="55"/>
      <c r="J77" s="55"/>
    </row>
    <row r="78" spans="2:10" ht="6" customHeight="1">
      <c r="B78" s="5"/>
      <c r="C78" s="5"/>
      <c r="D78" s="5"/>
      <c r="E78" s="5"/>
      <c r="F78" s="5"/>
      <c r="G78" s="6"/>
      <c r="H78" s="6"/>
      <c r="I78" s="6"/>
      <c r="J78" s="5"/>
    </row>
    <row r="79" spans="2:10" ht="12.75">
      <c r="B79" s="5"/>
      <c r="C79" s="5"/>
      <c r="D79" s="5"/>
      <c r="E79" s="5"/>
      <c r="F79" s="5"/>
      <c r="G79" s="5"/>
      <c r="H79" s="5"/>
      <c r="I79" s="5"/>
      <c r="J79" s="5"/>
    </row>
    <row r="80" spans="2:10" ht="12.75">
      <c r="B80" s="5"/>
      <c r="C80" s="5"/>
      <c r="G80" s="6"/>
      <c r="H80" s="6"/>
      <c r="I80" s="6"/>
      <c r="J80" s="5"/>
    </row>
    <row r="81" spans="2:10" ht="12.75">
      <c r="B81" s="5"/>
      <c r="C81" s="5"/>
      <c r="G81" s="5"/>
      <c r="H81" s="5"/>
      <c r="I81" s="5"/>
      <c r="J81" s="5"/>
    </row>
    <row r="82" spans="2:3" ht="12.75">
      <c r="B82" s="5"/>
      <c r="C82" s="5"/>
    </row>
  </sheetData>
  <sheetProtection formatCells="0" formatColumns="0" formatRows="0" insertColumns="0" insertRows="0" insertHyperlinks="0" deleteColumns="0" deleteRows="0" sort="0" autoFilter="0" pivotTables="0"/>
  <mergeCells count="29">
    <mergeCell ref="D76:E76"/>
    <mergeCell ref="D77:J77"/>
    <mergeCell ref="G73:J73"/>
    <mergeCell ref="D74:E74"/>
    <mergeCell ref="D75:F75"/>
    <mergeCell ref="G75:J75"/>
    <mergeCell ref="B67:C77"/>
    <mergeCell ref="D67:J67"/>
    <mergeCell ref="D68:F68"/>
    <mergeCell ref="D69:F69"/>
    <mergeCell ref="G69:J69"/>
    <mergeCell ref="D70:E70"/>
    <mergeCell ref="D71:F71"/>
    <mergeCell ref="G71:J71"/>
    <mergeCell ref="D72:E72"/>
    <mergeCell ref="D73:F73"/>
    <mergeCell ref="B7:J7"/>
    <mergeCell ref="G5:J5"/>
    <mergeCell ref="C5:C6"/>
    <mergeCell ref="D5:D6"/>
    <mergeCell ref="E5:E6"/>
    <mergeCell ref="B5:B6"/>
    <mergeCell ref="F5:F6"/>
    <mergeCell ref="G2:J2"/>
    <mergeCell ref="G3:J3"/>
    <mergeCell ref="G1:J1"/>
    <mergeCell ref="B2:F2"/>
    <mergeCell ref="B3:F3"/>
    <mergeCell ref="B4:J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2011-05-23T10:25:25Z</cp:lastPrinted>
  <dcterms:created xsi:type="dcterms:W3CDTF">1997-02-26T13:46:56Z</dcterms:created>
  <dcterms:modified xsi:type="dcterms:W3CDTF">2011-06-28T03:48:10Z</dcterms:modified>
  <cp:category/>
  <cp:version/>
  <cp:contentType/>
  <cp:contentStatus/>
</cp:coreProperties>
</file>