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70C9DFB-F2AD-4F67-8DE2-14D9F39CEA81}" xr6:coauthVersionLast="47" xr6:coauthVersionMax="47" xr10:uidLastSave="{00000000-0000-0000-0000-000000000000}"/>
  <bookViews>
    <workbookView xWindow="1470" yWindow="1470" windowWidth="21600" windowHeight="11385" xr2:uid="{C91069CE-D318-4333-8A74-8A119F417EB9}"/>
  </bookViews>
  <sheets>
    <sheet name="Załącznik Nr 1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G18" i="1"/>
  <c r="P18" i="1" s="1"/>
  <c r="Q18" i="1" s="1"/>
  <c r="S18" i="1" s="1"/>
  <c r="T16" i="1"/>
  <c r="Q16" i="1"/>
  <c r="S16" i="1" s="1"/>
  <c r="K16" i="1"/>
  <c r="G16" i="1"/>
  <c r="L16" i="1" s="1"/>
  <c r="U16" i="1" s="1"/>
  <c r="T15" i="1"/>
  <c r="S15" i="1"/>
  <c r="Q15" i="1"/>
  <c r="L15" i="1"/>
  <c r="U15" i="1" s="1"/>
  <c r="G15" i="1"/>
  <c r="T14" i="1"/>
  <c r="Q14" i="1"/>
  <c r="S14" i="1" s="1"/>
  <c r="L14" i="1"/>
  <c r="U14" i="1" s="1"/>
  <c r="K14" i="1"/>
  <c r="G14" i="1"/>
  <c r="T13" i="1"/>
  <c r="Q13" i="1"/>
  <c r="S13" i="1" s="1"/>
  <c r="K13" i="1"/>
  <c r="L13" i="1" s="1"/>
  <c r="G13" i="1"/>
  <c r="T12" i="1"/>
  <c r="Q12" i="1"/>
  <c r="S12" i="1" s="1"/>
  <c r="K12" i="1"/>
  <c r="G12" i="1"/>
  <c r="L12" i="1" s="1"/>
  <c r="U12" i="1" s="1"/>
  <c r="T11" i="1"/>
  <c r="Q11" i="1"/>
  <c r="S11" i="1" s="1"/>
  <c r="K11" i="1"/>
  <c r="G11" i="1"/>
  <c r="L11" i="1" s="1"/>
  <c r="U11" i="1" s="1"/>
  <c r="T10" i="1"/>
  <c r="Q10" i="1"/>
  <c r="S10" i="1" s="1"/>
  <c r="K10" i="1"/>
  <c r="G10" i="1"/>
  <c r="L10" i="1" s="1"/>
  <c r="U10" i="1" s="1"/>
  <c r="T9" i="1"/>
  <c r="Q9" i="1"/>
  <c r="S9" i="1" s="1"/>
  <c r="K9" i="1"/>
  <c r="G9" i="1"/>
  <c r="L9" i="1" s="1"/>
  <c r="U9" i="1" s="1"/>
  <c r="T8" i="1"/>
  <c r="S8" i="1"/>
  <c r="K8" i="1"/>
  <c r="G8" i="1"/>
  <c r="L8" i="1" s="1"/>
  <c r="U8" i="1" s="1"/>
  <c r="T7" i="1"/>
  <c r="R7" i="1"/>
  <c r="Q7" i="1"/>
  <c r="S7" i="1" s="1"/>
  <c r="O7" i="1"/>
  <c r="K7" i="1"/>
  <c r="G7" i="1"/>
  <c r="L7" i="1" s="1"/>
  <c r="U7" i="1" s="1"/>
  <c r="T5" i="1"/>
  <c r="Q5" i="1"/>
  <c r="S5" i="1" s="1"/>
  <c r="K5" i="1"/>
  <c r="G5" i="1"/>
  <c r="L5" i="1" s="1"/>
  <c r="U13" i="1" l="1"/>
  <c r="U5" i="1"/>
  <c r="L18" i="1"/>
</calcChain>
</file>

<file path=xl/sharedStrings.xml><?xml version="1.0" encoding="utf-8"?>
<sst xmlns="http://schemas.openxmlformats.org/spreadsheetml/2006/main" count="56" uniqueCount="56">
  <si>
    <t>Główne składniki aktywów trwałych</t>
  </si>
  <si>
    <r>
      <t xml:space="preserve">Załącznik nr 1     -   </t>
    </r>
    <r>
      <rPr>
        <b/>
        <sz val="11"/>
        <color theme="1"/>
        <rFont val="Czcionka tekstu podstawowego"/>
        <charset val="238"/>
      </rPr>
      <t xml:space="preserve">   ROK 2023                                                                                                                                            </t>
    </r>
  </si>
  <si>
    <t>Zwiększenia wartości początkowej</t>
  </si>
  <si>
    <t>Ogółem zwiększenie wartości początkowej (4+5+6)</t>
  </si>
  <si>
    <t>Zmniejszenia wartości początkowej</t>
  </si>
  <si>
    <t>Ogółem zmniejszeniea wartości początkowej (8+9+10)</t>
  </si>
  <si>
    <t>Wartość początkowa-stan na koniec roku obrotowego              (3+7-11)</t>
  </si>
  <si>
    <t>Umorzenie - stan na początek roku obrotowego</t>
  </si>
  <si>
    <t>Zwiększenie w ciągu roku obrotowego</t>
  </si>
  <si>
    <t>Ogółem zwiększenia umorzenia       (14+15+16)</t>
  </si>
  <si>
    <t>Zmniejszenie umorzenia</t>
  </si>
  <si>
    <t>Umorzenie-stan na koniec roku obrotowego (13+17-18)</t>
  </si>
  <si>
    <t>Wartość netto składników aktywów</t>
  </si>
  <si>
    <t>L.p</t>
  </si>
  <si>
    <t>Nazwa grupy rodzajowej składnika aktywów trwałych</t>
  </si>
  <si>
    <t>Wartość początkowa -stan na początek roku obrotowego</t>
  </si>
  <si>
    <t>Aktualizacja</t>
  </si>
  <si>
    <t>Przychody</t>
  </si>
  <si>
    <t>Przemieszczenie</t>
  </si>
  <si>
    <t>zbycie</t>
  </si>
  <si>
    <t>Likwidacja</t>
  </si>
  <si>
    <t>Inne</t>
  </si>
  <si>
    <t>aktualizacja</t>
  </si>
  <si>
    <t>amortyzacja za rok oborotowy</t>
  </si>
  <si>
    <t>inne</t>
  </si>
  <si>
    <t>stan na początku roku obrotowego (3-13)</t>
  </si>
  <si>
    <t>stan na koniec roku obrotowego                                (12-19)</t>
  </si>
  <si>
    <t xml:space="preserve">1. </t>
  </si>
  <si>
    <t>WARTOSCI NIEMATERIALNE I PRAWNE</t>
  </si>
  <si>
    <t xml:space="preserve">2. </t>
  </si>
  <si>
    <t>ŚRODKI TRWAŁE</t>
  </si>
  <si>
    <t>1)</t>
  </si>
  <si>
    <t>Grunty</t>
  </si>
  <si>
    <t>2)</t>
  </si>
  <si>
    <t>Budynki</t>
  </si>
  <si>
    <t>3)</t>
  </si>
  <si>
    <t>Obiekty inżynieri lądowej i wodnej</t>
  </si>
  <si>
    <t>4)</t>
  </si>
  <si>
    <t>Kotły i maszyny energetyczne</t>
  </si>
  <si>
    <t>5)</t>
  </si>
  <si>
    <t>Maszyny urządzenia i aparaty ogólnego zastosowania</t>
  </si>
  <si>
    <t>6)</t>
  </si>
  <si>
    <t>Maszyny , urządzenia i aparaty specjalistyczne</t>
  </si>
  <si>
    <t>7)</t>
  </si>
  <si>
    <t>Urządzenia techniczne</t>
  </si>
  <si>
    <t>8)</t>
  </si>
  <si>
    <t>Środki transportu</t>
  </si>
  <si>
    <t>9)</t>
  </si>
  <si>
    <t>Narzędzia, przyrządy, ruchomości i wyposażenia, gdzie indziej niesklasyfikowane</t>
  </si>
  <si>
    <t>3.</t>
  </si>
  <si>
    <t>POZOSTAŁE ŚRODKI TRWAŁE</t>
  </si>
  <si>
    <t>(Główny Księgowy)</t>
  </si>
  <si>
    <t>(rok, miesiąc, dzień)</t>
  </si>
  <si>
    <t>(kierownik jednostki)</t>
  </si>
  <si>
    <t>Ilona Gajewska</t>
  </si>
  <si>
    <t>Bożena Kotowska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</si>
</sst>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/>
    <xf numFmtId="4" fontId="5" fillId="0" borderId="1" xfId="0" applyNumberFormat="1" applyFont="1" applyBorder="1"/>
    <xf numFmtId="4" fontId="6" fillId="0" borderId="1" xfId="0" applyNumberFormat="1" applyFont="1" applyBorder="1"/>
    <xf numFmtId="2" fontId="5" fillId="0" borderId="1" xfId="1" applyNumberFormat="1" applyFont="1" applyBorder="1" applyAlignment="1">
      <alignment vertical="center"/>
    </xf>
    <xf numFmtId="4" fontId="6" fillId="2" borderId="1" xfId="0" applyNumberFormat="1" applyFont="1" applyFill="1" applyBorder="1"/>
    <xf numFmtId="4" fontId="4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2" fontId="5" fillId="0" borderId="1" xfId="0" applyNumberFormat="1" applyFont="1" applyBorder="1"/>
    <xf numFmtId="2" fontId="6" fillId="0" borderId="1" xfId="0" applyNumberFormat="1" applyFont="1" applyBorder="1"/>
    <xf numFmtId="0" fontId="4" fillId="0" borderId="1" xfId="0" applyFont="1" applyBorder="1" applyAlignment="1">
      <alignment wrapText="1"/>
    </xf>
    <xf numFmtId="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519F8-D60A-4DA6-A1E8-E435D8A7CEEB}">
  <dimension ref="A1:U30"/>
  <sheetViews>
    <sheetView tabSelected="1" topLeftCell="F19" workbookViewId="0">
      <selection activeCell="P24" sqref="P24"/>
    </sheetView>
  </sheetViews>
  <sheetFormatPr defaultRowHeight="15"/>
  <cols>
    <col min="1" max="1" width="5.7109375" customWidth="1"/>
    <col min="2" max="2" width="36.140625" customWidth="1"/>
    <col min="3" max="3" width="13.7109375" customWidth="1"/>
    <col min="4" max="4" width="10.140625" bestFit="1" customWidth="1"/>
    <col min="5" max="5" width="13.85546875" customWidth="1"/>
    <col min="6" max="6" width="9.85546875" customWidth="1"/>
    <col min="7" max="7" width="15.28515625" customWidth="1"/>
    <col min="8" max="8" width="10.85546875" customWidth="1"/>
    <col min="9" max="9" width="10.7109375" customWidth="1"/>
    <col min="10" max="10" width="10.85546875" customWidth="1"/>
    <col min="11" max="11" width="10.5703125" customWidth="1"/>
    <col min="12" max="13" width="13.42578125" customWidth="1"/>
    <col min="14" max="14" width="9.5703125" customWidth="1"/>
    <col min="15" max="16" width="10.7109375" customWidth="1"/>
    <col min="17" max="17" width="10.85546875" customWidth="1"/>
    <col min="18" max="18" width="11.5703125" customWidth="1"/>
    <col min="19" max="19" width="11.85546875" customWidth="1"/>
    <col min="20" max="20" width="12.85546875" customWidth="1"/>
    <col min="21" max="21" width="16.140625" customWidth="1"/>
  </cols>
  <sheetData>
    <row r="1" spans="1:21">
      <c r="A1" s="1" t="s">
        <v>0</v>
      </c>
      <c r="C1" t="s">
        <v>1</v>
      </c>
    </row>
    <row r="2" spans="1:21">
      <c r="A2" s="2"/>
      <c r="B2" s="2"/>
      <c r="C2" s="2"/>
      <c r="D2" s="18" t="s">
        <v>2</v>
      </c>
      <c r="E2" s="18"/>
      <c r="F2" s="18"/>
      <c r="G2" s="19" t="s">
        <v>3</v>
      </c>
      <c r="H2" s="18" t="s">
        <v>4</v>
      </c>
      <c r="I2" s="18"/>
      <c r="J2" s="18"/>
      <c r="K2" s="19" t="s">
        <v>5</v>
      </c>
      <c r="L2" s="19" t="s">
        <v>6</v>
      </c>
      <c r="M2" s="19" t="s">
        <v>7</v>
      </c>
      <c r="N2" s="18" t="s">
        <v>8</v>
      </c>
      <c r="O2" s="18"/>
      <c r="P2" s="18"/>
      <c r="Q2" s="19" t="s">
        <v>9</v>
      </c>
      <c r="R2" s="19" t="s">
        <v>10</v>
      </c>
      <c r="S2" s="19" t="s">
        <v>11</v>
      </c>
      <c r="T2" s="18" t="s">
        <v>12</v>
      </c>
      <c r="U2" s="18"/>
    </row>
    <row r="3" spans="1:21" ht="45.75">
      <c r="A3" s="2" t="s">
        <v>13</v>
      </c>
      <c r="B3" s="4" t="s">
        <v>14</v>
      </c>
      <c r="C3" s="4" t="s">
        <v>15</v>
      </c>
      <c r="D3" s="3" t="s">
        <v>16</v>
      </c>
      <c r="E3" s="3" t="s">
        <v>17</v>
      </c>
      <c r="F3" s="3" t="s">
        <v>18</v>
      </c>
      <c r="G3" s="19"/>
      <c r="H3" s="3" t="s">
        <v>19</v>
      </c>
      <c r="I3" s="3" t="s">
        <v>20</v>
      </c>
      <c r="J3" s="3" t="s">
        <v>21</v>
      </c>
      <c r="K3" s="19"/>
      <c r="L3" s="19"/>
      <c r="M3" s="19"/>
      <c r="N3" s="3" t="s">
        <v>22</v>
      </c>
      <c r="O3" s="4" t="s">
        <v>23</v>
      </c>
      <c r="P3" s="3" t="s">
        <v>24</v>
      </c>
      <c r="Q3" s="19"/>
      <c r="R3" s="19"/>
      <c r="S3" s="19"/>
      <c r="T3" s="4" t="s">
        <v>25</v>
      </c>
      <c r="U3" s="4" t="s">
        <v>26</v>
      </c>
    </row>
    <row r="4" spans="1:21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3">
        <v>17</v>
      </c>
      <c r="R4" s="3">
        <v>18</v>
      </c>
      <c r="S4" s="3">
        <v>19</v>
      </c>
      <c r="T4" s="3">
        <v>20</v>
      </c>
      <c r="U4" s="3">
        <v>21</v>
      </c>
    </row>
    <row r="5" spans="1:21">
      <c r="A5" s="5" t="s">
        <v>27</v>
      </c>
      <c r="B5" s="6" t="s">
        <v>28</v>
      </c>
      <c r="C5" s="7">
        <v>37185.910000000003</v>
      </c>
      <c r="D5" s="7"/>
      <c r="E5" s="7">
        <v>1200</v>
      </c>
      <c r="F5" s="7"/>
      <c r="G5" s="8">
        <f>D5+E5+F5</f>
        <v>1200</v>
      </c>
      <c r="H5" s="7"/>
      <c r="I5" s="7"/>
      <c r="J5" s="7"/>
      <c r="K5" s="8">
        <f>H5+I5+J5</f>
        <v>0</v>
      </c>
      <c r="L5" s="8">
        <f>C5+G5-K5</f>
        <v>38385.910000000003</v>
      </c>
      <c r="M5" s="7">
        <v>37185.910000000003</v>
      </c>
      <c r="N5" s="7"/>
      <c r="O5" s="7"/>
      <c r="P5" s="7">
        <v>1200</v>
      </c>
      <c r="Q5" s="8">
        <f>N5+O5+P5</f>
        <v>1200</v>
      </c>
      <c r="R5" s="7"/>
      <c r="S5" s="8">
        <f>M5+Q5-R5</f>
        <v>38385.910000000003</v>
      </c>
      <c r="T5" s="8">
        <f t="shared" ref="T5:T16" si="0">C5-M5</f>
        <v>0</v>
      </c>
      <c r="U5" s="8">
        <f>L5-S5</f>
        <v>0</v>
      </c>
    </row>
    <row r="7" spans="1:21">
      <c r="A7" s="5" t="s">
        <v>29</v>
      </c>
      <c r="B7" s="6" t="s">
        <v>30</v>
      </c>
      <c r="C7" s="7">
        <v>5253421.41</v>
      </c>
      <c r="D7" s="7"/>
      <c r="E7" s="7">
        <v>251080.82</v>
      </c>
      <c r="F7" s="7"/>
      <c r="G7" s="8">
        <f>D7+E7+F7</f>
        <v>251080.82</v>
      </c>
      <c r="H7" s="7"/>
      <c r="I7" s="9">
        <v>1475.71</v>
      </c>
      <c r="J7" s="7"/>
      <c r="K7" s="8">
        <f>H7+I7+J7</f>
        <v>1475.71</v>
      </c>
      <c r="L7" s="10">
        <f t="shared" ref="L7:L16" si="1">C7+G7-K7</f>
        <v>5503026.5200000005</v>
      </c>
      <c r="M7" s="7">
        <v>2377967.2400000002</v>
      </c>
      <c r="N7" s="7"/>
      <c r="O7" s="7">
        <f>O15+O9+O14</f>
        <v>166577.44</v>
      </c>
      <c r="P7" s="7"/>
      <c r="Q7" s="8">
        <f>N7+O7+P7</f>
        <v>166577.44</v>
      </c>
      <c r="R7" s="11">
        <f>K7</f>
        <v>1475.71</v>
      </c>
      <c r="S7" s="10">
        <f>M7+Q7-R7</f>
        <v>2543068.9700000002</v>
      </c>
      <c r="T7" s="8">
        <f>C7-M7</f>
        <v>2875454.17</v>
      </c>
      <c r="U7" s="8">
        <f>L7-S7</f>
        <v>2959957.5500000003</v>
      </c>
    </row>
    <row r="8" spans="1:21">
      <c r="A8" s="2" t="s">
        <v>31</v>
      </c>
      <c r="B8" s="12" t="s">
        <v>32</v>
      </c>
      <c r="C8" s="7">
        <v>15170</v>
      </c>
      <c r="D8" s="7"/>
      <c r="E8" s="7"/>
      <c r="F8" s="7"/>
      <c r="G8" s="8">
        <f t="shared" ref="G8:G18" si="2">D8+E8+F8</f>
        <v>0</v>
      </c>
      <c r="H8" s="7"/>
      <c r="I8" s="7"/>
      <c r="J8" s="7"/>
      <c r="K8" s="8">
        <f t="shared" ref="K8:K16" si="3">H8+I8+J8</f>
        <v>0</v>
      </c>
      <c r="L8" s="8">
        <f t="shared" si="1"/>
        <v>15170</v>
      </c>
      <c r="M8" s="7"/>
      <c r="N8" s="7"/>
      <c r="O8" s="7"/>
      <c r="P8" s="7"/>
      <c r="Q8" s="8"/>
      <c r="R8" s="7">
        <v>0</v>
      </c>
      <c r="S8" s="8">
        <f t="shared" ref="S8:S16" si="4">M8+Q8-R8</f>
        <v>0</v>
      </c>
      <c r="T8" s="8">
        <f t="shared" si="0"/>
        <v>15170</v>
      </c>
      <c r="U8" s="8">
        <f>L8-S8</f>
        <v>15170</v>
      </c>
    </row>
    <row r="9" spans="1:21">
      <c r="A9" s="2" t="s">
        <v>33</v>
      </c>
      <c r="B9" s="12" t="s">
        <v>34</v>
      </c>
      <c r="C9" s="7">
        <v>4835482.49</v>
      </c>
      <c r="D9" s="7"/>
      <c r="E9" s="7">
        <v>0</v>
      </c>
      <c r="F9" s="7"/>
      <c r="G9" s="8">
        <f t="shared" si="2"/>
        <v>0</v>
      </c>
      <c r="H9" s="7"/>
      <c r="I9" s="7"/>
      <c r="J9" s="7"/>
      <c r="K9" s="8">
        <f t="shared" si="3"/>
        <v>0</v>
      </c>
      <c r="L9" s="8">
        <f t="shared" si="1"/>
        <v>4835482.49</v>
      </c>
      <c r="M9" s="7">
        <v>2028285.12</v>
      </c>
      <c r="N9" s="7"/>
      <c r="O9" s="7">
        <v>127480</v>
      </c>
      <c r="P9" s="7"/>
      <c r="Q9" s="8">
        <f t="shared" ref="Q9:Q16" si="5">N9+O9+P9</f>
        <v>127480</v>
      </c>
      <c r="R9" s="7">
        <v>0</v>
      </c>
      <c r="S9" s="8">
        <f t="shared" si="4"/>
        <v>2155765.12</v>
      </c>
      <c r="T9" s="8">
        <f t="shared" si="0"/>
        <v>2807197.37</v>
      </c>
      <c r="U9" s="8">
        <f>L9-S9</f>
        <v>2679717.37</v>
      </c>
    </row>
    <row r="10" spans="1:21">
      <c r="A10" s="2" t="s">
        <v>35</v>
      </c>
      <c r="B10" s="12" t="s">
        <v>36</v>
      </c>
      <c r="C10" s="7"/>
      <c r="D10" s="7"/>
      <c r="E10" s="7"/>
      <c r="F10" s="7"/>
      <c r="G10" s="8">
        <f t="shared" si="2"/>
        <v>0</v>
      </c>
      <c r="H10" s="7"/>
      <c r="I10" s="7"/>
      <c r="J10" s="7"/>
      <c r="K10" s="8">
        <f t="shared" si="3"/>
        <v>0</v>
      </c>
      <c r="L10" s="8">
        <f t="shared" si="1"/>
        <v>0</v>
      </c>
      <c r="M10" s="7"/>
      <c r="N10" s="7"/>
      <c r="O10" s="7"/>
      <c r="P10" s="7"/>
      <c r="Q10" s="8">
        <f t="shared" si="5"/>
        <v>0</v>
      </c>
      <c r="R10" s="7"/>
      <c r="S10" s="8">
        <f t="shared" si="4"/>
        <v>0</v>
      </c>
      <c r="T10" s="8">
        <f t="shared" si="0"/>
        <v>0</v>
      </c>
      <c r="U10" s="8">
        <f t="shared" ref="U10:U14" si="6">L10-S10</f>
        <v>0</v>
      </c>
    </row>
    <row r="11" spans="1:21">
      <c r="A11" s="2" t="s">
        <v>37</v>
      </c>
      <c r="B11" s="12" t="s">
        <v>38</v>
      </c>
      <c r="C11" s="7"/>
      <c r="D11" s="7"/>
      <c r="E11" s="7"/>
      <c r="F11" s="7"/>
      <c r="G11" s="8">
        <f t="shared" si="2"/>
        <v>0</v>
      </c>
      <c r="H11" s="7"/>
      <c r="I11" s="7"/>
      <c r="J11" s="7"/>
      <c r="K11" s="8">
        <f t="shared" si="3"/>
        <v>0</v>
      </c>
      <c r="L11" s="8">
        <f t="shared" si="1"/>
        <v>0</v>
      </c>
      <c r="M11" s="7"/>
      <c r="N11" s="7"/>
      <c r="O11" s="7"/>
      <c r="P11" s="7"/>
      <c r="Q11" s="8">
        <f t="shared" si="5"/>
        <v>0</v>
      </c>
      <c r="R11" s="7"/>
      <c r="S11" s="8">
        <f t="shared" si="4"/>
        <v>0</v>
      </c>
      <c r="T11" s="8">
        <f t="shared" si="0"/>
        <v>0</v>
      </c>
      <c r="U11" s="8">
        <f t="shared" si="6"/>
        <v>0</v>
      </c>
    </row>
    <row r="12" spans="1:21" ht="26.25">
      <c r="A12" s="2" t="s">
        <v>39</v>
      </c>
      <c r="B12" s="13" t="s">
        <v>40</v>
      </c>
      <c r="C12" s="7"/>
      <c r="D12" s="7"/>
      <c r="E12" s="7"/>
      <c r="F12" s="7"/>
      <c r="G12" s="8">
        <f t="shared" si="2"/>
        <v>0</v>
      </c>
      <c r="H12" s="7"/>
      <c r="I12" s="7"/>
      <c r="J12" s="7"/>
      <c r="K12" s="8">
        <f t="shared" si="3"/>
        <v>0</v>
      </c>
      <c r="L12" s="8">
        <f t="shared" si="1"/>
        <v>0</v>
      </c>
      <c r="M12" s="7"/>
      <c r="N12" s="7"/>
      <c r="O12" s="7"/>
      <c r="P12" s="7"/>
      <c r="Q12" s="8">
        <f t="shared" si="5"/>
        <v>0</v>
      </c>
      <c r="R12" s="7"/>
      <c r="S12" s="8">
        <f t="shared" si="4"/>
        <v>0</v>
      </c>
      <c r="T12" s="8">
        <f t="shared" si="0"/>
        <v>0</v>
      </c>
      <c r="U12" s="8">
        <f t="shared" si="6"/>
        <v>0</v>
      </c>
    </row>
    <row r="13" spans="1:21" ht="26.25">
      <c r="A13" s="2" t="s">
        <v>41</v>
      </c>
      <c r="B13" s="13" t="s">
        <v>42</v>
      </c>
      <c r="C13" s="7"/>
      <c r="D13" s="7"/>
      <c r="E13" s="7"/>
      <c r="F13" s="7"/>
      <c r="G13" s="8">
        <f t="shared" si="2"/>
        <v>0</v>
      </c>
      <c r="H13" s="7"/>
      <c r="I13" s="7"/>
      <c r="J13" s="7"/>
      <c r="K13" s="8">
        <f t="shared" si="3"/>
        <v>0</v>
      </c>
      <c r="L13" s="8">
        <f t="shared" si="1"/>
        <v>0</v>
      </c>
      <c r="M13" s="7"/>
      <c r="N13" s="7"/>
      <c r="O13" s="7"/>
      <c r="P13" s="7"/>
      <c r="Q13" s="8">
        <f t="shared" si="5"/>
        <v>0</v>
      </c>
      <c r="R13" s="7"/>
      <c r="S13" s="8">
        <f t="shared" si="4"/>
        <v>0</v>
      </c>
      <c r="T13" s="8">
        <f t="shared" si="0"/>
        <v>0</v>
      </c>
      <c r="U13" s="8">
        <f t="shared" si="6"/>
        <v>0</v>
      </c>
    </row>
    <row r="14" spans="1:21">
      <c r="A14" s="2" t="s">
        <v>43</v>
      </c>
      <c r="B14" s="12" t="s">
        <v>44</v>
      </c>
      <c r="C14" s="7">
        <v>176038.74</v>
      </c>
      <c r="D14" s="7"/>
      <c r="E14" s="7">
        <v>251080.82</v>
      </c>
      <c r="F14" s="7"/>
      <c r="G14" s="8">
        <f t="shared" si="2"/>
        <v>251080.82</v>
      </c>
      <c r="H14" s="7"/>
      <c r="I14" s="7"/>
      <c r="J14" s="7"/>
      <c r="K14" s="8">
        <f t="shared" si="3"/>
        <v>0</v>
      </c>
      <c r="L14" s="8">
        <f t="shared" si="1"/>
        <v>427119.56</v>
      </c>
      <c r="M14" s="7">
        <v>176038.74</v>
      </c>
      <c r="N14" s="7"/>
      <c r="O14" s="7">
        <v>12554.04</v>
      </c>
      <c r="P14" s="7"/>
      <c r="Q14" s="8">
        <f t="shared" si="5"/>
        <v>12554.04</v>
      </c>
      <c r="R14" s="7"/>
      <c r="S14" s="8">
        <f t="shared" si="4"/>
        <v>188592.78</v>
      </c>
      <c r="T14" s="8">
        <f t="shared" si="0"/>
        <v>0</v>
      </c>
      <c r="U14" s="8">
        <f t="shared" si="6"/>
        <v>238526.78</v>
      </c>
    </row>
    <row r="15" spans="1:21">
      <c r="A15" s="2" t="s">
        <v>45</v>
      </c>
      <c r="B15" s="12" t="s">
        <v>46</v>
      </c>
      <c r="C15" s="7">
        <v>151717</v>
      </c>
      <c r="D15" s="7"/>
      <c r="E15" s="7">
        <v>0</v>
      </c>
      <c r="F15" s="7"/>
      <c r="G15" s="8">
        <f t="shared" si="2"/>
        <v>0</v>
      </c>
      <c r="H15" s="14"/>
      <c r="I15" s="7"/>
      <c r="J15" s="7">
        <v>0</v>
      </c>
      <c r="K15" s="15">
        <v>0</v>
      </c>
      <c r="L15" s="8">
        <f t="shared" si="1"/>
        <v>151717</v>
      </c>
      <c r="M15" s="7">
        <v>98630.2</v>
      </c>
      <c r="N15" s="7"/>
      <c r="O15" s="7">
        <v>26543.4</v>
      </c>
      <c r="P15" s="7"/>
      <c r="Q15" s="8">
        <f t="shared" si="5"/>
        <v>26543.4</v>
      </c>
      <c r="S15" s="8">
        <f t="shared" si="4"/>
        <v>125173.6</v>
      </c>
      <c r="T15" s="8">
        <f t="shared" si="0"/>
        <v>53086.8</v>
      </c>
      <c r="U15" s="8">
        <f>L15-S15</f>
        <v>26543.399999999994</v>
      </c>
    </row>
    <row r="16" spans="1:21" ht="39">
      <c r="A16" s="2" t="s">
        <v>47</v>
      </c>
      <c r="B16" s="13" t="s">
        <v>48</v>
      </c>
      <c r="C16" s="7">
        <v>75013.179999999993</v>
      </c>
      <c r="D16" s="7"/>
      <c r="E16" s="7"/>
      <c r="F16" s="7"/>
      <c r="G16" s="8">
        <f t="shared" si="2"/>
        <v>0</v>
      </c>
      <c r="H16" s="7"/>
      <c r="I16" s="7">
        <v>1475.71</v>
      </c>
      <c r="J16" s="7"/>
      <c r="K16" s="8">
        <f t="shared" si="3"/>
        <v>1475.71</v>
      </c>
      <c r="L16" s="8">
        <f t="shared" si="1"/>
        <v>73537.469999999987</v>
      </c>
      <c r="M16" s="7">
        <v>75013.179999999993</v>
      </c>
      <c r="N16" s="7"/>
      <c r="O16" s="7"/>
      <c r="P16" s="7"/>
      <c r="Q16" s="8">
        <f t="shared" si="5"/>
        <v>0</v>
      </c>
      <c r="R16" s="7">
        <v>1475.71</v>
      </c>
      <c r="S16" s="8">
        <f t="shared" si="4"/>
        <v>73537.469999999987</v>
      </c>
      <c r="T16" s="8">
        <f t="shared" si="0"/>
        <v>0</v>
      </c>
      <c r="U16" s="8">
        <f>L16-S16</f>
        <v>0</v>
      </c>
    </row>
    <row r="18" spans="1:21">
      <c r="A18" s="5" t="s">
        <v>49</v>
      </c>
      <c r="B18" s="16" t="s">
        <v>50</v>
      </c>
      <c r="C18" s="7">
        <v>645317.88</v>
      </c>
      <c r="D18" s="7"/>
      <c r="E18" s="7">
        <v>52274.54</v>
      </c>
      <c r="F18" s="7"/>
      <c r="G18" s="8">
        <f t="shared" si="2"/>
        <v>52274.54</v>
      </c>
      <c r="H18" s="7"/>
      <c r="I18" s="7">
        <v>7972.97</v>
      </c>
      <c r="J18" s="7"/>
      <c r="K18" s="8">
        <f>H18+I18+J18</f>
        <v>7972.97</v>
      </c>
      <c r="L18" s="8">
        <f>C18+G18-K18</f>
        <v>689619.45000000007</v>
      </c>
      <c r="M18" s="7">
        <v>645317.88</v>
      </c>
      <c r="N18" s="7"/>
      <c r="O18" s="7">
        <v>0</v>
      </c>
      <c r="P18" s="7">
        <f>G18</f>
        <v>52274.54</v>
      </c>
      <c r="Q18" s="8">
        <f>N18+O18+P18</f>
        <v>52274.54</v>
      </c>
      <c r="R18" s="7">
        <v>7972.97</v>
      </c>
      <c r="S18" s="8">
        <f>M18+Q18-R18</f>
        <v>689619.45000000007</v>
      </c>
      <c r="T18" s="8">
        <v>0</v>
      </c>
      <c r="U18" s="8">
        <v>0</v>
      </c>
    </row>
    <row r="22" spans="1:21">
      <c r="U22" s="17"/>
    </row>
    <row r="29" spans="1:21">
      <c r="M29" s="20" t="s">
        <v>54</v>
      </c>
      <c r="N29" s="20"/>
      <c r="O29" s="21">
        <v>45379</v>
      </c>
      <c r="P29" s="20"/>
      <c r="Q29" s="20" t="s">
        <v>55</v>
      </c>
      <c r="R29" s="20"/>
    </row>
    <row r="30" spans="1:21">
      <c r="M30" s="22" t="s">
        <v>51</v>
      </c>
      <c r="N30" s="22"/>
      <c r="O30" s="22" t="s">
        <v>52</v>
      </c>
      <c r="P30" s="22"/>
      <c r="Q30" s="22" t="s">
        <v>53</v>
      </c>
      <c r="R30" s="22"/>
    </row>
  </sheetData>
  <mergeCells count="17">
    <mergeCell ref="M30:N30"/>
    <mergeCell ref="O30:P30"/>
    <mergeCell ref="Q30:R30"/>
    <mergeCell ref="N2:P2"/>
    <mergeCell ref="Q2:Q3"/>
    <mergeCell ref="R2:R3"/>
    <mergeCell ref="S2:S3"/>
    <mergeCell ref="T2:U2"/>
    <mergeCell ref="M29:N29"/>
    <mergeCell ref="O29:P29"/>
    <mergeCell ref="Q29:R29"/>
    <mergeCell ref="M2:M3"/>
    <mergeCell ref="D2:F2"/>
    <mergeCell ref="G2:G3"/>
    <mergeCell ref="H2:J2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Gajewska</dc:creator>
  <cp:lastModifiedBy>Piotr Jezyk</cp:lastModifiedBy>
  <dcterms:created xsi:type="dcterms:W3CDTF">2024-05-09T11:35:43Z</dcterms:created>
  <dcterms:modified xsi:type="dcterms:W3CDTF">2024-05-10T19:04:17Z</dcterms:modified>
</cp:coreProperties>
</file>