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3EC7F09F-D714-44D0-8994-D97A2C626E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0.09.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2" l="1"/>
  <c r="E53" i="2"/>
  <c r="E52" i="2"/>
  <c r="E51" i="2"/>
  <c r="E35" i="2"/>
  <c r="E18" i="2"/>
</calcChain>
</file>

<file path=xl/sharedStrings.xml><?xml version="1.0" encoding="utf-8"?>
<sst xmlns="http://schemas.openxmlformats.org/spreadsheetml/2006/main" count="132" uniqueCount="61">
  <si>
    <t>Lp.</t>
  </si>
  <si>
    <t xml:space="preserve">Typ i model sprzętu </t>
  </si>
  <si>
    <t>Data produkcji</t>
  </si>
  <si>
    <t>Wartość (zł)</t>
  </si>
  <si>
    <t>Oddział</t>
  </si>
  <si>
    <t>Konsoleta BEHRINGER XENYX 1204USB</t>
  </si>
  <si>
    <t>S1602449794</t>
  </si>
  <si>
    <t>CASE RACK 14U</t>
  </si>
  <si>
    <t>Słuchawki AKG U 271 MKII</t>
  </si>
  <si>
    <t>0289L-0151</t>
  </si>
  <si>
    <t>Router LTE 800</t>
  </si>
  <si>
    <t>UPS APC smart UPS 1000</t>
  </si>
  <si>
    <t>4-49-491-663</t>
  </si>
  <si>
    <t>S1500135794</t>
  </si>
  <si>
    <t>Mikrofon pojemnościowy SENNHEISER MK 4</t>
  </si>
  <si>
    <t>Uchwyt przeciwwstrząsowy do mikrofonu MK 4</t>
  </si>
  <si>
    <t>0289L-0804</t>
  </si>
  <si>
    <t>UPS LEGRAND KEOR LINE RT1000</t>
  </si>
  <si>
    <t>S1600262794</t>
  </si>
  <si>
    <t xml:space="preserve">   </t>
  </si>
  <si>
    <t>4-49-491-662</t>
  </si>
  <si>
    <t>21-500 Biała Podlaska    Plac Wolności 10</t>
  </si>
  <si>
    <t>Typ</t>
  </si>
  <si>
    <t>Uwaga:</t>
  </si>
  <si>
    <t>Razem sprzęt elektroniczny</t>
  </si>
  <si>
    <t>sprzęt elektroniczny stacjonarny /S/</t>
  </si>
  <si>
    <t>S</t>
  </si>
  <si>
    <t>Razem w Oddziale</t>
  </si>
  <si>
    <t>Zestawienie sprzętu elektronicznego w Oddziałach Radia Lublin S.A.</t>
  </si>
  <si>
    <t>sprzęt elektroniczny przenośny /P/</t>
  </si>
  <si>
    <t>Typ oznacza: S - stacjonarny /zasilany na stałe z sieci/, P - przenośny</t>
  </si>
  <si>
    <t>Mikrofon pojemnościowy SENNHEISER MK 4 z uchwytem przeciwwstrząsowym</t>
  </si>
  <si>
    <t>Załącznik Nr 4 C</t>
  </si>
  <si>
    <t xml:space="preserve">24-100 Puławy                        ul. Królewska 17   </t>
  </si>
  <si>
    <t>PF2NDA83</t>
  </si>
  <si>
    <t>P</t>
  </si>
  <si>
    <t>M6H062M7</t>
  </si>
  <si>
    <t>V9072GVT</t>
  </si>
  <si>
    <t>M6H06385</t>
  </si>
  <si>
    <t>M6H06389</t>
  </si>
  <si>
    <t>V9072GVZ</t>
  </si>
  <si>
    <t>V9072GVN</t>
  </si>
  <si>
    <t>PF2N7JT8</t>
  </si>
  <si>
    <t>PF2N7G60</t>
  </si>
  <si>
    <t>Telefon Yealink SIP-T42S</t>
  </si>
  <si>
    <t>2142020071405050</t>
  </si>
  <si>
    <t>2142020031410783</t>
  </si>
  <si>
    <t>Nr fabryczny</t>
  </si>
  <si>
    <t>Kodek IP TELOS ZIP ONE</t>
  </si>
  <si>
    <t>22-400 Zamość           ul. Łukasińskiego 6 lok. 15/16</t>
  </si>
  <si>
    <t>Stacja dokująca ThinkPad Ultra Dooking Station</t>
  </si>
  <si>
    <t>Monitor ThinkVision T22i-20 Flat Panel (D20215FT0)</t>
  </si>
  <si>
    <t xml:space="preserve">Laptop Lenovo ThinkPad L14 Gen </t>
  </si>
  <si>
    <t>Monitor ThinkVision T22i-20 Flat Panel  (D20215FT0)</t>
  </si>
  <si>
    <t>Laptop Lenovo ThinkPad L14 Gen 2</t>
  </si>
  <si>
    <t>Pozycje wpisane na niebiesko to nowe pozycje zgłaszane do  ubezpieczenia</t>
  </si>
  <si>
    <t>Drukarka HP Laser Jet M410 DNE</t>
  </si>
  <si>
    <t>4-49-487-1298</t>
  </si>
  <si>
    <t>4-49-487-1300</t>
  </si>
  <si>
    <t>4-49-487-1301</t>
  </si>
  <si>
    <t xml:space="preserve">Stan na 14.11.2023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</si>
</sst>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0" borderId="0"/>
  </cellStyleXfs>
  <cellXfs count="9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4" fontId="0" fillId="0" borderId="7" xfId="0" applyNumberFormat="1" applyBorder="1"/>
    <xf numFmtId="0" fontId="0" fillId="0" borderId="8" xfId="0" applyBorder="1" applyAlignment="1">
      <alignment horizontal="center"/>
    </xf>
    <xf numFmtId="14" fontId="0" fillId="0" borderId="9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" fontId="0" fillId="0" borderId="0" xfId="0" applyNumberFormat="1"/>
    <xf numFmtId="0" fontId="7" fillId="0" borderId="0" xfId="0" applyFont="1"/>
    <xf numFmtId="0" fontId="7" fillId="0" borderId="12" xfId="0" applyFont="1" applyBorder="1"/>
    <xf numFmtId="0" fontId="7" fillId="0" borderId="13" xfId="0" applyFont="1" applyBorder="1"/>
    <xf numFmtId="164" fontId="4" fillId="2" borderId="18" xfId="1" applyFont="1" applyFill="1" applyBorder="1" applyAlignment="1">
      <alignment horizontal="center" vertical="center"/>
    </xf>
    <xf numFmtId="4" fontId="7" fillId="0" borderId="16" xfId="0" applyNumberFormat="1" applyFont="1" applyBorder="1"/>
    <xf numFmtId="164" fontId="4" fillId="2" borderId="1" xfId="1" applyFont="1" applyFill="1" applyBorder="1" applyAlignment="1">
      <alignment horizontal="center" vertical="center"/>
    </xf>
    <xf numFmtId="4" fontId="0" fillId="0" borderId="22" xfId="0" applyNumberFormat="1" applyBorder="1"/>
    <xf numFmtId="4" fontId="0" fillId="0" borderId="23" xfId="0" applyNumberFormat="1" applyBorder="1"/>
    <xf numFmtId="4" fontId="5" fillId="0" borderId="19" xfId="0" applyNumberFormat="1" applyFont="1" applyBorder="1"/>
    <xf numFmtId="4" fontId="0" fillId="0" borderId="24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0" fontId="7" fillId="0" borderId="25" xfId="0" applyFont="1" applyBorder="1"/>
    <xf numFmtId="4" fontId="7" fillId="0" borderId="30" xfId="0" applyNumberFormat="1" applyFont="1" applyBorder="1"/>
    <xf numFmtId="0" fontId="0" fillId="0" borderId="13" xfId="0" applyBorder="1"/>
    <xf numFmtId="4" fontId="7" fillId="0" borderId="17" xfId="0" applyNumberFormat="1" applyFont="1" applyBorder="1"/>
    <xf numFmtId="0" fontId="2" fillId="0" borderId="0" xfId="0" applyFont="1"/>
    <xf numFmtId="0" fontId="10" fillId="0" borderId="0" xfId="0" applyFont="1"/>
    <xf numFmtId="49" fontId="4" fillId="2" borderId="4" xfId="0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right"/>
    </xf>
    <xf numFmtId="49" fontId="0" fillId="0" borderId="7" xfId="0" applyNumberFormat="1" applyBorder="1" applyAlignment="1">
      <alignment horizontal="right"/>
    </xf>
    <xf numFmtId="49" fontId="0" fillId="0" borderId="9" xfId="0" applyNumberFormat="1" applyBorder="1" applyAlignment="1">
      <alignment horizontal="right"/>
    </xf>
    <xf numFmtId="49" fontId="0" fillId="0" borderId="0" xfId="0" applyNumberFormat="1"/>
    <xf numFmtId="49" fontId="4" fillId="2" borderId="2" xfId="0" applyNumberFormat="1" applyFont="1" applyFill="1" applyBorder="1" applyAlignment="1">
      <alignment horizontal="center" vertical="center"/>
    </xf>
    <xf numFmtId="49" fontId="0" fillId="0" borderId="7" xfId="0" applyNumberFormat="1" applyBorder="1"/>
    <xf numFmtId="49" fontId="0" fillId="0" borderId="9" xfId="0" applyNumberFormat="1" applyBorder="1"/>
    <xf numFmtId="49" fontId="0" fillId="0" borderId="9" xfId="0" applyNumberFormat="1" applyBorder="1" applyAlignment="1">
      <alignment wrapText="1"/>
    </xf>
    <xf numFmtId="0" fontId="11" fillId="0" borderId="12" xfId="0" applyFont="1" applyBorder="1" applyAlignment="1">
      <alignment horizontal="center"/>
    </xf>
    <xf numFmtId="49" fontId="11" fillId="0" borderId="9" xfId="0" applyNumberFormat="1" applyFont="1" applyBorder="1"/>
    <xf numFmtId="14" fontId="11" fillId="0" borderId="9" xfId="0" applyNumberFormat="1" applyFont="1" applyBorder="1"/>
    <xf numFmtId="49" fontId="11" fillId="0" borderId="9" xfId="0" applyNumberFormat="1" applyFont="1" applyBorder="1" applyAlignment="1">
      <alignment horizontal="right"/>
    </xf>
    <xf numFmtId="4" fontId="11" fillId="0" borderId="23" xfId="0" applyNumberFormat="1" applyFont="1" applyBorder="1"/>
    <xf numFmtId="4" fontId="11" fillId="0" borderId="24" xfId="0" applyNumberFormat="1" applyFont="1" applyBorder="1" applyAlignment="1">
      <alignment horizontal="center"/>
    </xf>
    <xf numFmtId="0" fontId="11" fillId="0" borderId="0" xfId="0" applyFont="1"/>
    <xf numFmtId="4" fontId="0" fillId="0" borderId="39" xfId="0" applyNumberFormat="1" applyBorder="1" applyAlignment="1">
      <alignment horizontal="center"/>
    </xf>
    <xf numFmtId="4" fontId="0" fillId="0" borderId="40" xfId="0" applyNumberFormat="1" applyBorder="1" applyAlignment="1">
      <alignment horizontal="center"/>
    </xf>
    <xf numFmtId="4" fontId="5" fillId="0" borderId="15" xfId="0" applyNumberFormat="1" applyFont="1" applyBorder="1"/>
    <xf numFmtId="4" fontId="0" fillId="0" borderId="16" xfId="0" applyNumberFormat="1" applyBorder="1"/>
    <xf numFmtId="4" fontId="0" fillId="0" borderId="35" xfId="0" applyNumberFormat="1" applyBorder="1"/>
    <xf numFmtId="4" fontId="5" fillId="0" borderId="41" xfId="0" applyNumberFormat="1" applyFont="1" applyBorder="1"/>
    <xf numFmtId="4" fontId="5" fillId="0" borderId="42" xfId="0" applyNumberFormat="1" applyFont="1" applyBorder="1" applyAlignment="1">
      <alignment horizontal="center"/>
    </xf>
    <xf numFmtId="4" fontId="5" fillId="0" borderId="17" xfId="0" applyNumberFormat="1" applyFont="1" applyBorder="1"/>
    <xf numFmtId="0" fontId="11" fillId="0" borderId="31" xfId="0" applyFont="1" applyBorder="1" applyAlignment="1">
      <alignment horizontal="center"/>
    </xf>
    <xf numFmtId="4" fontId="11" fillId="0" borderId="35" xfId="0" applyNumberFormat="1" applyFont="1" applyBorder="1"/>
    <xf numFmtId="2" fontId="11" fillId="0" borderId="35" xfId="0" applyNumberFormat="1" applyFont="1" applyBorder="1"/>
    <xf numFmtId="49" fontId="11" fillId="0" borderId="32" xfId="0" applyNumberFormat="1" applyFont="1" applyBorder="1"/>
    <xf numFmtId="49" fontId="11" fillId="0" borderId="33" xfId="0" applyNumberFormat="1" applyFont="1" applyBorder="1" applyAlignment="1">
      <alignment horizontal="right"/>
    </xf>
    <xf numFmtId="4" fontId="11" fillId="0" borderId="32" xfId="0" applyNumberFormat="1" applyFont="1" applyBorder="1"/>
    <xf numFmtId="4" fontId="11" fillId="0" borderId="34" xfId="0" applyNumberFormat="1" applyFont="1" applyBorder="1" applyAlignment="1">
      <alignment horizontal="center"/>
    </xf>
    <xf numFmtId="4" fontId="11" fillId="0" borderId="40" xfId="0" applyNumberFormat="1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49" fontId="11" fillId="0" borderId="0" xfId="0" applyNumberFormat="1" applyFont="1"/>
    <xf numFmtId="0" fontId="11" fillId="0" borderId="43" xfId="0" applyFont="1" applyBorder="1" applyAlignment="1">
      <alignment horizontal="center"/>
    </xf>
    <xf numFmtId="49" fontId="11" fillId="0" borderId="44" xfId="0" applyNumberFormat="1" applyFont="1" applyBorder="1"/>
    <xf numFmtId="14" fontId="11" fillId="0" borderId="44" xfId="0" applyNumberFormat="1" applyFont="1" applyBorder="1"/>
    <xf numFmtId="49" fontId="11" fillId="0" borderId="44" xfId="0" applyNumberFormat="1" applyFont="1" applyBorder="1" applyAlignment="1">
      <alignment horizontal="right"/>
    </xf>
    <xf numFmtId="4" fontId="11" fillId="0" borderId="45" xfId="0" applyNumberFormat="1" applyFont="1" applyBorder="1"/>
    <xf numFmtId="4" fontId="11" fillId="0" borderId="46" xfId="0" applyNumberFormat="1" applyFont="1" applyBorder="1" applyAlignment="1">
      <alignment horizontal="center"/>
    </xf>
    <xf numFmtId="14" fontId="11" fillId="0" borderId="47" xfId="0" applyNumberFormat="1" applyFont="1" applyBorder="1"/>
    <xf numFmtId="49" fontId="11" fillId="0" borderId="48" xfId="0" applyNumberFormat="1" applyFont="1" applyBorder="1"/>
    <xf numFmtId="14" fontId="11" fillId="0" borderId="0" xfId="0" applyNumberFormat="1" applyFont="1"/>
    <xf numFmtId="49" fontId="11" fillId="0" borderId="49" xfId="0" applyNumberFormat="1" applyFont="1" applyBorder="1" applyAlignment="1">
      <alignment horizontal="right"/>
    </xf>
    <xf numFmtId="4" fontId="11" fillId="0" borderId="50" xfId="0" applyNumberFormat="1" applyFont="1" applyBorder="1"/>
    <xf numFmtId="4" fontId="11" fillId="0" borderId="10" xfId="0" applyNumberFormat="1" applyFont="1" applyBorder="1" applyAlignment="1">
      <alignment horizontal="center"/>
    </xf>
    <xf numFmtId="0" fontId="1" fillId="0" borderId="0" xfId="0" applyFont="1"/>
    <xf numFmtId="0" fontId="12" fillId="0" borderId="0" xfId="0" applyFont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/>
    </xf>
  </cellXfs>
  <cellStyles count="3">
    <cellStyle name="Dziesiętny" xfId="1" builtinId="3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topLeftCell="A40" workbookViewId="0">
      <selection activeCell="C68" sqref="C68"/>
    </sheetView>
  </sheetViews>
  <sheetFormatPr defaultRowHeight="15" x14ac:dyDescent="0.25"/>
  <cols>
    <col min="1" max="1" width="5.140625" customWidth="1"/>
    <col min="2" max="2" width="46.42578125" style="34" customWidth="1"/>
    <col min="3" max="3" width="13.42578125" customWidth="1"/>
    <col min="4" max="4" width="20.42578125" style="34" customWidth="1"/>
    <col min="5" max="5" width="10.7109375" customWidth="1"/>
    <col min="6" max="6" width="7.7109375" customWidth="1"/>
    <col min="7" max="7" width="19" customWidth="1"/>
    <col min="8" max="8" width="28.42578125" customWidth="1"/>
    <col min="10" max="10" width="10" customWidth="1"/>
  </cols>
  <sheetData>
    <row r="1" spans="1:8" ht="17.25" customHeight="1" x14ac:dyDescent="0.25">
      <c r="A1" s="81" t="s">
        <v>32</v>
      </c>
      <c r="B1" s="81"/>
      <c r="D1" s="31"/>
    </row>
    <row r="2" spans="1:8" ht="22.5" customHeight="1" x14ac:dyDescent="0.3">
      <c r="A2" s="82" t="s">
        <v>28</v>
      </c>
      <c r="B2" s="82"/>
      <c r="C2" s="82"/>
      <c r="D2" s="82"/>
      <c r="E2" s="82"/>
      <c r="F2" s="82"/>
      <c r="G2" s="82"/>
    </row>
    <row r="3" spans="1:8" ht="15.75" thickBot="1" x14ac:dyDescent="0.3">
      <c r="D3" s="31"/>
    </row>
    <row r="4" spans="1:8" ht="15.75" thickBot="1" x14ac:dyDescent="0.3">
      <c r="A4" s="1" t="s">
        <v>0</v>
      </c>
      <c r="B4" s="35" t="s">
        <v>1</v>
      </c>
      <c r="C4" s="2" t="s">
        <v>2</v>
      </c>
      <c r="D4" s="30" t="s">
        <v>47</v>
      </c>
      <c r="E4" s="17" t="s">
        <v>3</v>
      </c>
      <c r="F4" s="15" t="s">
        <v>22</v>
      </c>
      <c r="G4" s="3" t="s">
        <v>4</v>
      </c>
    </row>
    <row r="5" spans="1:8" x14ac:dyDescent="0.25">
      <c r="A5" s="4">
        <v>1</v>
      </c>
      <c r="B5" s="36" t="s">
        <v>5</v>
      </c>
      <c r="C5" s="5">
        <v>42751</v>
      </c>
      <c r="D5" s="32" t="s">
        <v>6</v>
      </c>
      <c r="E5" s="49">
        <v>511.38</v>
      </c>
      <c r="F5" s="46" t="s">
        <v>26</v>
      </c>
      <c r="G5" s="83" t="s">
        <v>21</v>
      </c>
    </row>
    <row r="6" spans="1:8" x14ac:dyDescent="0.25">
      <c r="A6" s="6">
        <v>2</v>
      </c>
      <c r="B6" s="37" t="s">
        <v>7</v>
      </c>
      <c r="C6" s="7">
        <v>42604</v>
      </c>
      <c r="D6" s="33"/>
      <c r="E6" s="50">
        <v>1100</v>
      </c>
      <c r="F6" s="47" t="s">
        <v>26</v>
      </c>
      <c r="G6" s="84"/>
    </row>
    <row r="7" spans="1:8" x14ac:dyDescent="0.25">
      <c r="A7" s="6">
        <v>3</v>
      </c>
      <c r="B7" s="37" t="s">
        <v>8</v>
      </c>
      <c r="C7" s="7">
        <v>42590</v>
      </c>
      <c r="D7" s="33"/>
      <c r="E7" s="50">
        <v>469</v>
      </c>
      <c r="F7" s="47" t="s">
        <v>26</v>
      </c>
      <c r="G7" s="84"/>
    </row>
    <row r="8" spans="1:8" x14ac:dyDescent="0.25">
      <c r="A8" s="6">
        <v>4</v>
      </c>
      <c r="B8" s="37" t="s">
        <v>8</v>
      </c>
      <c r="C8" s="7">
        <v>42590</v>
      </c>
      <c r="D8" s="33"/>
      <c r="E8" s="50">
        <v>469</v>
      </c>
      <c r="F8" s="47" t="s">
        <v>26</v>
      </c>
      <c r="G8" s="84"/>
    </row>
    <row r="9" spans="1:8" ht="30" x14ac:dyDescent="0.25">
      <c r="A9" s="6">
        <v>5</v>
      </c>
      <c r="B9" s="38" t="s">
        <v>31</v>
      </c>
      <c r="C9" s="7">
        <v>43376</v>
      </c>
      <c r="D9" s="33">
        <v>1118042620</v>
      </c>
      <c r="E9" s="50">
        <v>1320</v>
      </c>
      <c r="F9" s="47" t="s">
        <v>26</v>
      </c>
      <c r="G9" s="84"/>
    </row>
    <row r="10" spans="1:8" ht="30" x14ac:dyDescent="0.25">
      <c r="A10" s="6">
        <v>6</v>
      </c>
      <c r="B10" s="38" t="s">
        <v>31</v>
      </c>
      <c r="C10" s="7">
        <v>43376</v>
      </c>
      <c r="D10" s="33">
        <v>1118042624</v>
      </c>
      <c r="E10" s="50">
        <v>1320</v>
      </c>
      <c r="F10" s="47" t="s">
        <v>26</v>
      </c>
      <c r="G10" s="84"/>
    </row>
    <row r="11" spans="1:8" x14ac:dyDescent="0.25">
      <c r="A11" s="6">
        <v>7</v>
      </c>
      <c r="B11" s="37" t="s">
        <v>48</v>
      </c>
      <c r="C11" s="7">
        <v>42733</v>
      </c>
      <c r="D11" s="33" t="s">
        <v>9</v>
      </c>
      <c r="E11" s="50">
        <v>10698</v>
      </c>
      <c r="F11" s="47" t="s">
        <v>26</v>
      </c>
      <c r="G11" s="84"/>
    </row>
    <row r="12" spans="1:8" x14ac:dyDescent="0.25">
      <c r="A12" s="6">
        <v>8</v>
      </c>
      <c r="B12" s="37" t="s">
        <v>10</v>
      </c>
      <c r="C12" s="7">
        <v>42618</v>
      </c>
      <c r="D12" s="33"/>
      <c r="E12" s="50">
        <v>2200</v>
      </c>
      <c r="F12" s="47" t="s">
        <v>26</v>
      </c>
      <c r="G12" s="84"/>
    </row>
    <row r="13" spans="1:8" x14ac:dyDescent="0.25">
      <c r="A13" s="6">
        <v>9</v>
      </c>
      <c r="B13" s="37" t="s">
        <v>11</v>
      </c>
      <c r="C13" s="7">
        <v>42671</v>
      </c>
      <c r="D13" s="33" t="s">
        <v>12</v>
      </c>
      <c r="E13" s="50">
        <v>2393.65</v>
      </c>
      <c r="F13" s="47" t="s">
        <v>26</v>
      </c>
      <c r="G13" s="84"/>
    </row>
    <row r="14" spans="1:8" s="29" customFormat="1" x14ac:dyDescent="0.25">
      <c r="A14" s="39">
        <v>11</v>
      </c>
      <c r="B14" s="40" t="s">
        <v>50</v>
      </c>
      <c r="C14" s="41">
        <v>44333</v>
      </c>
      <c r="D14" s="42" t="s">
        <v>38</v>
      </c>
      <c r="E14" s="55">
        <v>803</v>
      </c>
      <c r="F14" s="61" t="s">
        <v>26</v>
      </c>
      <c r="G14" s="84"/>
    </row>
    <row r="15" spans="1:8" s="29" customFormat="1" x14ac:dyDescent="0.25">
      <c r="A15" s="39">
        <v>12</v>
      </c>
      <c r="B15" s="40" t="s">
        <v>51</v>
      </c>
      <c r="C15" s="41">
        <v>44333</v>
      </c>
      <c r="D15" s="42" t="s">
        <v>40</v>
      </c>
      <c r="E15" s="55">
        <v>505</v>
      </c>
      <c r="F15" s="61" t="s">
        <v>26</v>
      </c>
      <c r="G15" s="84"/>
    </row>
    <row r="16" spans="1:8" s="29" customFormat="1" x14ac:dyDescent="0.25">
      <c r="A16" s="39">
        <v>13</v>
      </c>
      <c r="B16" s="40" t="s">
        <v>52</v>
      </c>
      <c r="C16" s="41">
        <v>44333</v>
      </c>
      <c r="D16" s="42" t="s">
        <v>42</v>
      </c>
      <c r="E16" s="55">
        <v>4145</v>
      </c>
      <c r="F16" s="61" t="s">
        <v>35</v>
      </c>
      <c r="G16" s="84"/>
      <c r="H16" s="77" t="s">
        <v>59</v>
      </c>
    </row>
    <row r="17" spans="1:7" s="29" customFormat="1" x14ac:dyDescent="0.25">
      <c r="A17" s="64">
        <v>14</v>
      </c>
      <c r="B17" s="65" t="s">
        <v>56</v>
      </c>
      <c r="C17" s="66">
        <v>42081</v>
      </c>
      <c r="D17" s="67"/>
      <c r="E17" s="68">
        <v>600</v>
      </c>
      <c r="F17" s="69" t="s">
        <v>26</v>
      </c>
      <c r="G17" s="84"/>
    </row>
    <row r="18" spans="1:7" ht="15.75" thickBot="1" x14ac:dyDescent="0.3">
      <c r="A18" s="62"/>
      <c r="B18" s="86" t="s">
        <v>27</v>
      </c>
      <c r="C18" s="86"/>
      <c r="D18" s="86"/>
      <c r="E18" s="53">
        <f>SUM(E5:E17)</f>
        <v>26534.030000000002</v>
      </c>
      <c r="F18" s="52"/>
      <c r="G18" s="85"/>
    </row>
    <row r="19" spans="1:7" x14ac:dyDescent="0.25">
      <c r="A19" s="8">
        <v>1</v>
      </c>
      <c r="B19" s="36" t="s">
        <v>5</v>
      </c>
      <c r="C19" s="5">
        <v>42607</v>
      </c>
      <c r="D19" s="32" t="s">
        <v>13</v>
      </c>
      <c r="E19" s="18">
        <v>547.97</v>
      </c>
      <c r="F19" s="22" t="s">
        <v>26</v>
      </c>
      <c r="G19" s="83" t="s">
        <v>33</v>
      </c>
    </row>
    <row r="20" spans="1:7" x14ac:dyDescent="0.25">
      <c r="A20" s="9">
        <v>2</v>
      </c>
      <c r="B20" s="37" t="s">
        <v>7</v>
      </c>
      <c r="C20" s="7">
        <v>42604</v>
      </c>
      <c r="D20" s="33"/>
      <c r="E20" s="19">
        <v>1100</v>
      </c>
      <c r="F20" s="21" t="s">
        <v>26</v>
      </c>
      <c r="G20" s="87"/>
    </row>
    <row r="21" spans="1:7" x14ac:dyDescent="0.25">
      <c r="A21" s="9">
        <v>3</v>
      </c>
      <c r="B21" s="37" t="s">
        <v>8</v>
      </c>
      <c r="C21" s="7">
        <v>42590</v>
      </c>
      <c r="D21" s="33"/>
      <c r="E21" s="19">
        <v>469</v>
      </c>
      <c r="F21" s="21" t="s">
        <v>26</v>
      </c>
      <c r="G21" s="87"/>
    </row>
    <row r="22" spans="1:7" x14ac:dyDescent="0.25">
      <c r="A22" s="9">
        <v>4</v>
      </c>
      <c r="B22" s="37" t="s">
        <v>8</v>
      </c>
      <c r="C22" s="7">
        <v>42590</v>
      </c>
      <c r="D22" s="33"/>
      <c r="E22" s="19">
        <v>469</v>
      </c>
      <c r="F22" s="21" t="s">
        <v>26</v>
      </c>
      <c r="G22" s="87"/>
    </row>
    <row r="23" spans="1:7" x14ac:dyDescent="0.25">
      <c r="A23" s="9">
        <v>5</v>
      </c>
      <c r="B23" s="37" t="s">
        <v>14</v>
      </c>
      <c r="C23" s="7">
        <v>42765</v>
      </c>
      <c r="D23" s="33">
        <v>1386027682</v>
      </c>
      <c r="E23" s="19">
        <v>930</v>
      </c>
      <c r="F23" s="21" t="s">
        <v>26</v>
      </c>
      <c r="G23" s="87"/>
    </row>
    <row r="24" spans="1:7" x14ac:dyDescent="0.25">
      <c r="A24" s="9">
        <v>6</v>
      </c>
      <c r="B24" s="37" t="s">
        <v>14</v>
      </c>
      <c r="C24" s="7">
        <v>42765</v>
      </c>
      <c r="D24" s="33">
        <v>1386027683</v>
      </c>
      <c r="E24" s="19">
        <v>930</v>
      </c>
      <c r="F24" s="21" t="s">
        <v>26</v>
      </c>
      <c r="G24" s="87"/>
    </row>
    <row r="25" spans="1:7" x14ac:dyDescent="0.25">
      <c r="A25" s="9">
        <v>7</v>
      </c>
      <c r="B25" s="37" t="s">
        <v>15</v>
      </c>
      <c r="C25" s="7">
        <v>42765</v>
      </c>
      <c r="D25" s="33"/>
      <c r="E25" s="19">
        <v>310</v>
      </c>
      <c r="F25" s="21" t="s">
        <v>26</v>
      </c>
      <c r="G25" s="87"/>
    </row>
    <row r="26" spans="1:7" x14ac:dyDescent="0.25">
      <c r="A26" s="9">
        <v>8</v>
      </c>
      <c r="B26" s="37" t="s">
        <v>15</v>
      </c>
      <c r="C26" s="7">
        <v>42765</v>
      </c>
      <c r="D26" s="33"/>
      <c r="E26" s="19">
        <v>310</v>
      </c>
      <c r="F26" s="21" t="s">
        <v>26</v>
      </c>
      <c r="G26" s="87"/>
    </row>
    <row r="27" spans="1:7" x14ac:dyDescent="0.25">
      <c r="A27" s="9">
        <v>9</v>
      </c>
      <c r="B27" s="37" t="s">
        <v>48</v>
      </c>
      <c r="C27" s="7">
        <v>42733</v>
      </c>
      <c r="D27" s="33" t="s">
        <v>16</v>
      </c>
      <c r="E27" s="19">
        <v>10698</v>
      </c>
      <c r="F27" s="21" t="s">
        <v>26</v>
      </c>
      <c r="G27" s="87"/>
    </row>
    <row r="28" spans="1:7" x14ac:dyDescent="0.25">
      <c r="A28" s="9">
        <v>10</v>
      </c>
      <c r="B28" s="37" t="s">
        <v>10</v>
      </c>
      <c r="C28" s="7">
        <v>42618</v>
      </c>
      <c r="D28" s="33"/>
      <c r="E28" s="19">
        <v>2200</v>
      </c>
      <c r="F28" s="21" t="s">
        <v>26</v>
      </c>
      <c r="G28" s="87"/>
    </row>
    <row r="29" spans="1:7" s="45" customFormat="1" x14ac:dyDescent="0.25">
      <c r="A29" s="39">
        <v>11</v>
      </c>
      <c r="B29" s="40" t="s">
        <v>17</v>
      </c>
      <c r="C29" s="41">
        <v>42726</v>
      </c>
      <c r="D29" s="42"/>
      <c r="E29" s="43">
        <v>1696</v>
      </c>
      <c r="F29" s="44" t="s">
        <v>26</v>
      </c>
      <c r="G29" s="87"/>
    </row>
    <row r="30" spans="1:7" s="29" customFormat="1" x14ac:dyDescent="0.25">
      <c r="A30" s="54">
        <v>12</v>
      </c>
      <c r="B30" s="57" t="s">
        <v>44</v>
      </c>
      <c r="C30" s="41">
        <v>44232</v>
      </c>
      <c r="D30" s="58" t="s">
        <v>46</v>
      </c>
      <c r="E30" s="59">
        <v>346.34</v>
      </c>
      <c r="F30" s="60" t="s">
        <v>26</v>
      </c>
      <c r="G30" s="87"/>
    </row>
    <row r="31" spans="1:7" s="29" customFormat="1" x14ac:dyDescent="0.25">
      <c r="A31" s="54">
        <v>13</v>
      </c>
      <c r="B31" s="57" t="s">
        <v>50</v>
      </c>
      <c r="C31" s="41">
        <v>44333</v>
      </c>
      <c r="D31" s="58" t="s">
        <v>39</v>
      </c>
      <c r="E31" s="59">
        <v>803</v>
      </c>
      <c r="F31" s="60" t="s">
        <v>26</v>
      </c>
      <c r="G31" s="87"/>
    </row>
    <row r="32" spans="1:7" s="29" customFormat="1" x14ac:dyDescent="0.25">
      <c r="A32" s="54">
        <v>14</v>
      </c>
      <c r="B32" s="57" t="s">
        <v>53</v>
      </c>
      <c r="C32" s="41">
        <v>44333</v>
      </c>
      <c r="D32" s="58" t="s">
        <v>41</v>
      </c>
      <c r="E32" s="59">
        <v>505</v>
      </c>
      <c r="F32" s="60" t="s">
        <v>26</v>
      </c>
      <c r="G32" s="87"/>
    </row>
    <row r="33" spans="1:8" s="29" customFormat="1" x14ac:dyDescent="0.25">
      <c r="A33" s="54">
        <v>15</v>
      </c>
      <c r="B33" s="57" t="s">
        <v>52</v>
      </c>
      <c r="C33" s="41">
        <v>44333</v>
      </c>
      <c r="D33" s="58" t="s">
        <v>43</v>
      </c>
      <c r="E33" s="59">
        <v>4145</v>
      </c>
      <c r="F33" s="60" t="s">
        <v>35</v>
      </c>
      <c r="G33" s="87"/>
      <c r="H33" s="77" t="s">
        <v>58</v>
      </c>
    </row>
    <row r="34" spans="1:8" s="29" customFormat="1" x14ac:dyDescent="0.25">
      <c r="A34" s="54">
        <v>16</v>
      </c>
      <c r="B34" s="57" t="s">
        <v>56</v>
      </c>
      <c r="C34" s="70">
        <v>42081</v>
      </c>
      <c r="D34" s="58"/>
      <c r="E34" s="59">
        <v>600</v>
      </c>
      <c r="F34" s="60" t="s">
        <v>26</v>
      </c>
      <c r="G34" s="87"/>
    </row>
    <row r="35" spans="1:8" ht="15.75" thickBot="1" x14ac:dyDescent="0.3">
      <c r="A35" s="10"/>
      <c r="B35" s="78" t="s">
        <v>27</v>
      </c>
      <c r="C35" s="79"/>
      <c r="D35" s="80"/>
      <c r="E35" s="20">
        <f>SUM(E19:E34)</f>
        <v>26059.31</v>
      </c>
      <c r="F35" s="23"/>
      <c r="G35" s="88"/>
    </row>
    <row r="36" spans="1:8" x14ac:dyDescent="0.25">
      <c r="A36" s="8">
        <v>1</v>
      </c>
      <c r="B36" s="36" t="s">
        <v>5</v>
      </c>
      <c r="C36" s="5">
        <v>42670</v>
      </c>
      <c r="D36" s="32" t="s">
        <v>18</v>
      </c>
      <c r="E36" s="49">
        <v>527.64</v>
      </c>
      <c r="F36" s="46" t="s">
        <v>26</v>
      </c>
      <c r="G36" s="83" t="s">
        <v>49</v>
      </c>
    </row>
    <row r="37" spans="1:8" x14ac:dyDescent="0.25">
      <c r="A37" s="9">
        <v>2</v>
      </c>
      <c r="B37" s="37" t="s">
        <v>7</v>
      </c>
      <c r="C37" s="7">
        <v>42604</v>
      </c>
      <c r="D37" s="33"/>
      <c r="E37" s="50">
        <v>1100</v>
      </c>
      <c r="F37" s="47" t="s">
        <v>26</v>
      </c>
      <c r="G37" s="84"/>
    </row>
    <row r="38" spans="1:8" x14ac:dyDescent="0.25">
      <c r="A38" s="9">
        <v>3</v>
      </c>
      <c r="B38" s="37" t="s">
        <v>8</v>
      </c>
      <c r="C38" s="7">
        <v>42590</v>
      </c>
      <c r="D38" s="33"/>
      <c r="E38" s="50">
        <v>469</v>
      </c>
      <c r="F38" s="47" t="s">
        <v>26</v>
      </c>
      <c r="G38" s="84"/>
    </row>
    <row r="39" spans="1:8" x14ac:dyDescent="0.25">
      <c r="A39" s="9">
        <v>4</v>
      </c>
      <c r="B39" s="37" t="s">
        <v>48</v>
      </c>
      <c r="C39" s="7">
        <v>42733</v>
      </c>
      <c r="D39" s="33" t="s">
        <v>19</v>
      </c>
      <c r="E39" s="50">
        <v>10698</v>
      </c>
      <c r="F39" s="47" t="s">
        <v>26</v>
      </c>
      <c r="G39" s="84"/>
    </row>
    <row r="40" spans="1:8" x14ac:dyDescent="0.25">
      <c r="A40" s="9">
        <v>5</v>
      </c>
      <c r="B40" s="37" t="s">
        <v>10</v>
      </c>
      <c r="C40" s="7">
        <v>42618</v>
      </c>
      <c r="D40" s="33"/>
      <c r="E40" s="50">
        <v>2200</v>
      </c>
      <c r="F40" s="47" t="s">
        <v>26</v>
      </c>
      <c r="G40" s="84"/>
    </row>
    <row r="41" spans="1:8" x14ac:dyDescent="0.25">
      <c r="A41" s="9">
        <v>6</v>
      </c>
      <c r="B41" s="37" t="s">
        <v>14</v>
      </c>
      <c r="C41" s="7">
        <v>42765</v>
      </c>
      <c r="D41" s="33">
        <v>1386027690</v>
      </c>
      <c r="E41" s="50">
        <v>930</v>
      </c>
      <c r="F41" s="47" t="s">
        <v>26</v>
      </c>
      <c r="G41" s="84"/>
    </row>
    <row r="42" spans="1:8" x14ac:dyDescent="0.25">
      <c r="A42" s="9">
        <v>7</v>
      </c>
      <c r="B42" s="37" t="s">
        <v>14</v>
      </c>
      <c r="C42" s="7">
        <v>42765</v>
      </c>
      <c r="D42" s="33">
        <v>1386027691</v>
      </c>
      <c r="E42" s="50">
        <v>930</v>
      </c>
      <c r="F42" s="47" t="s">
        <v>26</v>
      </c>
      <c r="G42" s="84"/>
    </row>
    <row r="43" spans="1:8" x14ac:dyDescent="0.25">
      <c r="A43" s="9">
        <v>8</v>
      </c>
      <c r="B43" s="37" t="s">
        <v>15</v>
      </c>
      <c r="C43" s="7">
        <v>42765</v>
      </c>
      <c r="D43" s="33"/>
      <c r="E43" s="50">
        <v>310</v>
      </c>
      <c r="F43" s="47" t="s">
        <v>26</v>
      </c>
      <c r="G43" s="84"/>
    </row>
    <row r="44" spans="1:8" x14ac:dyDescent="0.25">
      <c r="A44" s="9">
        <v>9</v>
      </c>
      <c r="B44" s="37" t="s">
        <v>15</v>
      </c>
      <c r="C44" s="7">
        <v>42765</v>
      </c>
      <c r="D44" s="33"/>
      <c r="E44" s="50">
        <v>310</v>
      </c>
      <c r="F44" s="47" t="s">
        <v>26</v>
      </c>
      <c r="G44" s="84"/>
    </row>
    <row r="45" spans="1:8" x14ac:dyDescent="0.25">
      <c r="A45" s="9">
        <v>10</v>
      </c>
      <c r="B45" s="37" t="s">
        <v>11</v>
      </c>
      <c r="C45" s="7">
        <v>42671</v>
      </c>
      <c r="D45" s="33" t="s">
        <v>20</v>
      </c>
      <c r="E45" s="50">
        <v>2393.65</v>
      </c>
      <c r="F45" s="47" t="s">
        <v>26</v>
      </c>
      <c r="G45" s="84"/>
    </row>
    <row r="46" spans="1:8" x14ac:dyDescent="0.25">
      <c r="A46" s="54">
        <v>11</v>
      </c>
      <c r="B46" s="40" t="s">
        <v>44</v>
      </c>
      <c r="C46" s="41">
        <v>44285</v>
      </c>
      <c r="D46" s="42" t="s">
        <v>45</v>
      </c>
      <c r="E46" s="55">
        <v>393.12</v>
      </c>
      <c r="F46" s="44" t="s">
        <v>26</v>
      </c>
      <c r="G46" s="84"/>
    </row>
    <row r="47" spans="1:8" x14ac:dyDescent="0.25">
      <c r="A47" s="54">
        <v>12</v>
      </c>
      <c r="B47" s="40" t="s">
        <v>50</v>
      </c>
      <c r="C47" s="41">
        <v>44333</v>
      </c>
      <c r="D47" s="42" t="s">
        <v>36</v>
      </c>
      <c r="E47" s="55">
        <v>803</v>
      </c>
      <c r="F47" s="44" t="s">
        <v>26</v>
      </c>
      <c r="G47" s="84"/>
    </row>
    <row r="48" spans="1:8" s="28" customFormat="1" x14ac:dyDescent="0.25">
      <c r="A48" s="54">
        <v>13</v>
      </c>
      <c r="B48" s="40" t="s">
        <v>53</v>
      </c>
      <c r="C48" s="41">
        <v>44333</v>
      </c>
      <c r="D48" s="42" t="s">
        <v>37</v>
      </c>
      <c r="E48" s="56">
        <v>505</v>
      </c>
      <c r="F48" s="44" t="s">
        <v>26</v>
      </c>
      <c r="G48" s="84"/>
    </row>
    <row r="49" spans="1:8" s="28" customFormat="1" x14ac:dyDescent="0.25">
      <c r="A49" s="54">
        <v>14</v>
      </c>
      <c r="B49" s="40" t="s">
        <v>54</v>
      </c>
      <c r="C49" s="41">
        <v>44333</v>
      </c>
      <c r="D49" s="42" t="s">
        <v>34</v>
      </c>
      <c r="E49" s="55">
        <v>4145</v>
      </c>
      <c r="F49" s="44" t="s">
        <v>35</v>
      </c>
      <c r="G49" s="84"/>
      <c r="H49" s="76" t="s">
        <v>57</v>
      </c>
    </row>
    <row r="50" spans="1:8" s="28" customFormat="1" x14ac:dyDescent="0.25">
      <c r="A50" s="54">
        <v>15</v>
      </c>
      <c r="B50" s="71" t="s">
        <v>56</v>
      </c>
      <c r="C50" s="72">
        <v>42524</v>
      </c>
      <c r="D50" s="73"/>
      <c r="E50" s="74">
        <v>650</v>
      </c>
      <c r="F50" s="75" t="s">
        <v>26</v>
      </c>
      <c r="G50" s="84"/>
    </row>
    <row r="51" spans="1:8" ht="15.75" thickBot="1" x14ac:dyDescent="0.3">
      <c r="A51" s="26"/>
      <c r="B51" s="90" t="s">
        <v>27</v>
      </c>
      <c r="C51" s="91"/>
      <c r="D51" s="92"/>
      <c r="E51" s="51">
        <f>SUM(E36:E50)</f>
        <v>26364.41</v>
      </c>
      <c r="F51" s="48"/>
      <c r="G51" s="85"/>
    </row>
    <row r="52" spans="1:8" ht="15.75" thickBot="1" x14ac:dyDescent="0.3">
      <c r="A52" s="24"/>
      <c r="B52" s="93" t="s">
        <v>24</v>
      </c>
      <c r="C52" s="93"/>
      <c r="D52" s="93"/>
      <c r="E52" s="25">
        <f>E18+E35+E51</f>
        <v>78957.75</v>
      </c>
      <c r="F52" s="12"/>
    </row>
    <row r="53" spans="1:8" x14ac:dyDescent="0.25">
      <c r="A53" s="13"/>
      <c r="B53" s="94" t="s">
        <v>25</v>
      </c>
      <c r="C53" s="94"/>
      <c r="D53" s="94"/>
      <c r="E53" s="16">
        <f>SUMIF(F:F,"S",E:E)</f>
        <v>66522.75</v>
      </c>
      <c r="F53" s="12"/>
      <c r="G53" s="12"/>
    </row>
    <row r="54" spans="1:8" ht="15.75" thickBot="1" x14ac:dyDescent="0.3">
      <c r="A54" s="14"/>
      <c r="B54" s="95" t="s">
        <v>29</v>
      </c>
      <c r="C54" s="95"/>
      <c r="D54" s="95"/>
      <c r="E54" s="27">
        <f>SUMIF(F:F,"P",E:E)</f>
        <v>12435</v>
      </c>
      <c r="F54" s="12"/>
      <c r="G54" s="12"/>
    </row>
    <row r="55" spans="1:8" x14ac:dyDescent="0.25">
      <c r="A55" s="12"/>
      <c r="B55" s="89" t="s">
        <v>55</v>
      </c>
      <c r="C55" s="89"/>
      <c r="D55" s="89"/>
      <c r="E55" s="89"/>
      <c r="F55" s="89"/>
      <c r="G55" s="89"/>
    </row>
    <row r="56" spans="1:8" x14ac:dyDescent="0.25">
      <c r="D56" s="31"/>
      <c r="G56" s="12"/>
    </row>
    <row r="57" spans="1:8" x14ac:dyDescent="0.25">
      <c r="A57" t="s">
        <v>23</v>
      </c>
      <c r="B57" s="34" t="s">
        <v>30</v>
      </c>
      <c r="D57" s="31"/>
    </row>
    <row r="58" spans="1:8" x14ac:dyDescent="0.25">
      <c r="D58" s="31"/>
    </row>
    <row r="59" spans="1:8" x14ac:dyDescent="0.25">
      <c r="B59" s="63" t="s">
        <v>60</v>
      </c>
      <c r="D59" s="31"/>
      <c r="E59" s="11"/>
      <c r="F59" s="11"/>
    </row>
    <row r="60" spans="1:8" x14ac:dyDescent="0.25">
      <c r="D60" s="31"/>
    </row>
    <row r="61" spans="1:8" x14ac:dyDescent="0.25">
      <c r="D61" s="31"/>
    </row>
    <row r="62" spans="1:8" x14ac:dyDescent="0.25">
      <c r="D62" s="31"/>
    </row>
  </sheetData>
  <mergeCells count="12">
    <mergeCell ref="B55:G55"/>
    <mergeCell ref="G36:G51"/>
    <mergeCell ref="B51:D51"/>
    <mergeCell ref="B52:D52"/>
    <mergeCell ref="B53:D53"/>
    <mergeCell ref="B54:D54"/>
    <mergeCell ref="B35:D35"/>
    <mergeCell ref="A1:B1"/>
    <mergeCell ref="A2:G2"/>
    <mergeCell ref="G5:G18"/>
    <mergeCell ref="B18:D18"/>
    <mergeCell ref="G19:G35"/>
  </mergeCells>
  <pageMargins left="0.31496062992125984" right="0.31496062992125984" top="0.94488188976377951" bottom="0.354330708661417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30.09.2022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2023-11-27T12:23:34Z</dcterms:modified>
</cp:coreProperties>
</file>