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580" windowHeight="6855" firstSheet="1" activeTab="1"/>
  </bookViews>
  <sheets>
    <sheet name="Załącz.12" sheetId="1" r:id="rId1"/>
    <sheet name="Zał.12" sheetId="2" r:id="rId2"/>
    <sheet name="Zał.15" sheetId="3" r:id="rId3"/>
    <sheet name="Zał.8" sheetId="4" r:id="rId4"/>
    <sheet name="Zał.14" sheetId="5" r:id="rId5"/>
    <sheet name="zał.13" sheetId="6" r:id="rId6"/>
    <sheet name="Zał.10" sheetId="7" r:id="rId7"/>
    <sheet name="Zał.11" sheetId="8" r:id="rId8"/>
    <sheet name="zał.7" sheetId="9" r:id="rId9"/>
    <sheet name="Zał.9" sheetId="10" r:id="rId10"/>
  </sheets>
  <definedNames/>
  <calcPr fullCalcOnLoad="1"/>
</workbook>
</file>

<file path=xl/sharedStrings.xml><?xml version="1.0" encoding="utf-8"?>
<sst xmlns="http://schemas.openxmlformats.org/spreadsheetml/2006/main" count="234" uniqueCount="121">
  <si>
    <t>paragr.</t>
  </si>
  <si>
    <t>treść</t>
  </si>
  <si>
    <t>PRZYCHODY</t>
  </si>
  <si>
    <t>wpływy z usług</t>
  </si>
  <si>
    <t>stan środków na początek roku</t>
  </si>
  <si>
    <t>OGÓŁEM</t>
  </si>
  <si>
    <t>stan środków na koniec roku</t>
  </si>
  <si>
    <t xml:space="preserve"> </t>
  </si>
  <si>
    <t>PRZYCHDY</t>
  </si>
  <si>
    <t>Rady Miejskiej w Opocznie</t>
  </si>
  <si>
    <t>Ogółem</t>
  </si>
  <si>
    <t>stan śr.na pocz.roku</t>
  </si>
  <si>
    <t xml:space="preserve">Ogółem </t>
  </si>
  <si>
    <t>stan śr.na koniec roku</t>
  </si>
  <si>
    <t>kwota</t>
  </si>
  <si>
    <t xml:space="preserve"> PLAN FINANSOWY</t>
  </si>
  <si>
    <t>rozdz.</t>
  </si>
  <si>
    <t>dz.</t>
  </si>
  <si>
    <t>Szk.Podst.
Gminne</t>
  </si>
  <si>
    <t>Oświata i Wychowanie</t>
  </si>
  <si>
    <t>Szkoły Podstawowe</t>
  </si>
  <si>
    <t>Gimnazja</t>
  </si>
  <si>
    <t>PLAN FINANSOWY środków specjalnych
GIMNAZJA</t>
  </si>
  <si>
    <t>ogółem</t>
  </si>
  <si>
    <t>stan śr. na pocz.roku</t>
  </si>
  <si>
    <t>Fundusz Ochrony Środowiska</t>
  </si>
  <si>
    <t>Gospodarka komunalna i ochrona
środowiska</t>
  </si>
  <si>
    <t>PLAN FINANSOWY
środka specjalnego za zajęcie pasa drogowego</t>
  </si>
  <si>
    <t>Transport i Łączność</t>
  </si>
  <si>
    <t>Drogi publiczne gminne</t>
  </si>
  <si>
    <t>wpływy z różnych dochodów</t>
  </si>
  <si>
    <t>WYDATKI</t>
  </si>
  <si>
    <t>plan</t>
  </si>
  <si>
    <t>Ośrodki pomocy społecznej</t>
  </si>
  <si>
    <t>Gimnazjum Nr 3</t>
  </si>
  <si>
    <t>PLAN FINANSOWY środków specjalnych
PRZEDSZKOLA</t>
  </si>
  <si>
    <t>Przedszkola</t>
  </si>
  <si>
    <t>PLAN FINANSOWY
Gminnego Funduszu Ochrony Środowiska</t>
  </si>
  <si>
    <t>zakup usług remontowych</t>
  </si>
  <si>
    <t xml:space="preserve">Załącznik nr 6 
do Uchwały nr 
Rady Miejskiej w Opocznie
z dnia </t>
  </si>
  <si>
    <t>Razem
Gimnazja</t>
  </si>
  <si>
    <t>Transport i łączność</t>
  </si>
  <si>
    <t>OŚWIATA I WYCHOWANIE</t>
  </si>
  <si>
    <t>POMOC SPOŁECZNA</t>
  </si>
  <si>
    <t>Plan przychodów i wydatków Krytej Pływalni "Opoczyńska Fala"</t>
  </si>
  <si>
    <t>przychody</t>
  </si>
  <si>
    <t>dział</t>
  </si>
  <si>
    <t>Plan</t>
  </si>
  <si>
    <t>KULTURA FIZYCZNA I SPORT</t>
  </si>
  <si>
    <t>Pozostała działalność</t>
  </si>
  <si>
    <t>pozostałe przychody</t>
  </si>
  <si>
    <t>wydatki</t>
  </si>
  <si>
    <t xml:space="preserve">pozostałe wydatki bieżące </t>
  </si>
  <si>
    <t>wynagrodzenia osobowe pracowników i pochodne</t>
  </si>
  <si>
    <t>dotacja przedmiotowa z budżetu otrzymana przez zakład budżetowy</t>
  </si>
  <si>
    <t>w tym:</t>
  </si>
  <si>
    <t>w tym</t>
  </si>
  <si>
    <t>wydatki bieżące-pozostałe</t>
  </si>
  <si>
    <t xml:space="preserve">wydatki inwestycyjne </t>
  </si>
  <si>
    <t>wynagrodzenia i pochodne</t>
  </si>
  <si>
    <t>pozostałe wydatki-zakup środków żywności</t>
  </si>
  <si>
    <t>pozostałe wydatki-zakup środków
żywnosci</t>
  </si>
  <si>
    <t>pozostałe wydatki bieżące</t>
  </si>
  <si>
    <t>zakup środków żywności</t>
  </si>
  <si>
    <t>różne przychody</t>
  </si>
  <si>
    <t>Plan dochodów związanych z realizacją zadań z zakresu
administracji rządowej oraz innych zleconych ustawami</t>
  </si>
  <si>
    <t xml:space="preserve">dział </t>
  </si>
  <si>
    <t>plan
dochodów</t>
  </si>
  <si>
    <t>Administracja Publiczna</t>
  </si>
  <si>
    <t>Urzędy wojewódzkie</t>
  </si>
  <si>
    <t>dochody budżetu państwa związane z realizacją zadań zleconych jednostkom samorządu terytorialnego</t>
  </si>
  <si>
    <t xml:space="preserve">ogółem </t>
  </si>
  <si>
    <t>A</t>
  </si>
  <si>
    <t>PLANOWANE DOCHODY OGÓŁEM GMINY W LATACH</t>
  </si>
  <si>
    <t>Wyszczególnienie</t>
  </si>
  <si>
    <t>Planowane kwoty spłat w latach</t>
  </si>
  <si>
    <t>E</t>
  </si>
  <si>
    <t>ZOBOWIĄZANIA WG TYTUŁÓW DŁUŻNYCH
(E1+E2+E3+E5)</t>
  </si>
  <si>
    <t>E1</t>
  </si>
  <si>
    <t>z tego:
emisja papierów wartościowych</t>
  </si>
  <si>
    <t>E2</t>
  </si>
  <si>
    <t>kredyty i pożyczki</t>
  </si>
  <si>
    <t>E3</t>
  </si>
  <si>
    <t>przyjęte depozyty</t>
  </si>
  <si>
    <t>E4</t>
  </si>
  <si>
    <t>w tym:
depozyty zbywalne</t>
  </si>
  <si>
    <t>E5</t>
  </si>
  <si>
    <t>wymagalne zobowiązania (E6+E9)</t>
  </si>
  <si>
    <t>E6</t>
  </si>
  <si>
    <t>z tego:
jednostek budżetowych</t>
  </si>
  <si>
    <t>E7</t>
  </si>
  <si>
    <t>w tym:
dostawy towarów i usług</t>
  </si>
  <si>
    <t>E8</t>
  </si>
  <si>
    <t>składek na ubezpieczenia społeczne i
Fundusz Pracy</t>
  </si>
  <si>
    <t>E9</t>
  </si>
  <si>
    <t>wynikających z ustaw i orzeczeń sądu,
udzielonych poręczeń i gwarancji</t>
  </si>
  <si>
    <t>odsetki</t>
  </si>
  <si>
    <t xml:space="preserve">PLAN FINANSOWY środków specjalnych
Ośrodek Pomocy Społecznej </t>
  </si>
  <si>
    <t xml:space="preserve">środków specjalnych szkół podstawowych </t>
  </si>
  <si>
    <t>Kwota zadłużenia na
dzień 31.12.2004r</t>
  </si>
  <si>
    <t>kwota planowana do zaciągnięcia w 2005</t>
  </si>
  <si>
    <t>zobowiązania z tytułu udzielonych 
poręczeń</t>
  </si>
  <si>
    <t>Kwota zadłużenia
na dzień
31 grudnia 2005</t>
  </si>
  <si>
    <t>stan środków obrotowych netto na 
początek roku</t>
  </si>
  <si>
    <t>stan środków obrotowych netto na 
koniec roku</t>
  </si>
  <si>
    <t>PROGNOZA DŁUGU NA DZIEŃ 31 GRUDNIA 2005r. I LATA NASTĘPNE</t>
  </si>
  <si>
    <t>ad.wydatków inwestycyjnych:
1) 140.000,- modernizacja kotłowni w budynku głównym Urzędu Miejskiego
2) 100.000,- - kanalizacja deszczowa od oś.SM "Nasz Dom" do ul.Partyzantów dł.306 mb.
3) 100.000,- - budowa węzłów cieplnych szt 6 w blokach przy ul.Norwida nr 1, 1a, 3, 4, 5 i Przedszkole Nr 4</t>
  </si>
  <si>
    <t>SP Nr1</t>
  </si>
  <si>
    <t>SP Nr 3</t>
  </si>
  <si>
    <t>Załącznik Nr 8</t>
  </si>
  <si>
    <t>z dnia 30 grudnia 2004r.</t>
  </si>
  <si>
    <t>z dnia 30 grudnia 2004r</t>
  </si>
  <si>
    <t>Załącznik Nr 15 
do Uchwały Nr XXII/237/04</t>
  </si>
  <si>
    <t>do Uchwały Nr XXII/237/04</t>
  </si>
  <si>
    <t>Załącznik nr 14
do Uchwały Nr XXII/237/04
Rady Miejskiej w Opocznie
z dnia 30 grudnia 2004r.</t>
  </si>
  <si>
    <t>Załącznik Nr 13
do Uchwały Nr XXII/237/04
Rady Miejskiej w Opocznie
z dnia 30 grudnia 2004r.</t>
  </si>
  <si>
    <t>Załącznik nr 10
do Uchwały Nr XXII/237/04
Rady Miejskiej w Opocznie
z dnia 30 grudnia 2004r.</t>
  </si>
  <si>
    <t>Załącznik nr 11
do Uchwały Nr XXII/237/04
Rady Miejskiej w Opocznie
z dnia 30 grudnia 2004r.</t>
  </si>
  <si>
    <t>załącznik nr 7
do Uchwały Nr XXII/237/04
Rady Miejskiej w Opocznie</t>
  </si>
  <si>
    <t>Załącznik nr 9
do Uchwały Nr XXII/237/04
Rady Miejskiej w Opocznie
z dnia 30 grudnia 2004r.</t>
  </si>
  <si>
    <t>Załącznik nr 12
do Uchwały Nr XXII/237/04
Rady Miejskiej w Opocznie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</si>
</sst>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"/>
    <numFmt numFmtId="165" formatCode="000"/>
    <numFmt numFmtId="166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Fill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9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164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7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1" fillId="0" borderId="11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8" xfId="0" applyBorder="1" applyAlignment="1">
      <alignment/>
    </xf>
    <xf numFmtId="164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30" xfId="0" applyBorder="1" applyAlignment="1">
      <alignment/>
    </xf>
    <xf numFmtId="4" fontId="5" fillId="0" borderId="11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66" fontId="5" fillId="0" borderId="1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3" fontId="0" fillId="0" borderId="2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3" fontId="0" fillId="0" borderId="25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4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E18"/>
    </sheetView>
  </sheetViews>
  <sheetFormatPr defaultColWidth="9.00390625" defaultRowHeight="12.75"/>
  <cols>
    <col min="1" max="1" width="5.375" style="0" customWidth="1"/>
    <col min="2" max="2" width="6.375" style="0" customWidth="1"/>
    <col min="3" max="3" width="5.125" style="0" customWidth="1"/>
    <col min="4" max="4" width="32.75390625" style="0" customWidth="1"/>
    <col min="5" max="5" width="11.625" style="0" customWidth="1"/>
    <col min="6" max="6" width="10.75390625" style="0" customWidth="1"/>
  </cols>
  <sheetData>
    <row r="1" spans="1:4" ht="50.25" customHeight="1">
      <c r="A1" s="167" t="s">
        <v>39</v>
      </c>
      <c r="B1" s="167"/>
      <c r="C1" s="167"/>
      <c r="D1" s="167"/>
    </row>
    <row r="3" spans="1:5" ht="36" customHeight="1">
      <c r="A3" s="168" t="s">
        <v>27</v>
      </c>
      <c r="B3" s="168"/>
      <c r="C3" s="168"/>
      <c r="D3" s="168"/>
      <c r="E3" s="168"/>
    </row>
    <row r="4" spans="1:5" ht="19.5" customHeight="1">
      <c r="A4" s="165" t="s">
        <v>2</v>
      </c>
      <c r="B4" s="165"/>
      <c r="C4" s="165"/>
      <c r="D4" s="25"/>
      <c r="E4" s="25"/>
    </row>
    <row r="5" spans="1:5" ht="12.75">
      <c r="A5" s="2" t="s">
        <v>17</v>
      </c>
      <c r="B5" s="2" t="s">
        <v>16</v>
      </c>
      <c r="C5" s="2" t="s">
        <v>0</v>
      </c>
      <c r="D5" s="2" t="s">
        <v>1</v>
      </c>
      <c r="E5" s="2" t="s">
        <v>14</v>
      </c>
    </row>
    <row r="6" spans="1:5" ht="13.5" thickBot="1">
      <c r="A6" s="26">
        <v>600</v>
      </c>
      <c r="B6" s="26"/>
      <c r="C6" s="26"/>
      <c r="D6" s="26" t="s">
        <v>28</v>
      </c>
      <c r="E6" s="27">
        <f>SUM(E7)</f>
        <v>6000</v>
      </c>
    </row>
    <row r="7" spans="1:6" ht="12.75">
      <c r="A7" s="19"/>
      <c r="B7" s="19">
        <v>60016</v>
      </c>
      <c r="C7" s="19"/>
      <c r="D7" s="19" t="s">
        <v>29</v>
      </c>
      <c r="E7" s="12">
        <f>SUM(E8)</f>
        <v>6000</v>
      </c>
      <c r="F7" s="1"/>
    </row>
    <row r="8" spans="1:6" ht="13.5" thickBot="1">
      <c r="A8" s="21"/>
      <c r="B8" s="21"/>
      <c r="C8" s="22">
        <v>97</v>
      </c>
      <c r="D8" s="23" t="s">
        <v>30</v>
      </c>
      <c r="E8" s="23">
        <v>6000</v>
      </c>
      <c r="F8" s="1"/>
    </row>
    <row r="9" spans="1:5" ht="12.75">
      <c r="A9" s="11"/>
      <c r="B9" s="11"/>
      <c r="C9" s="11"/>
      <c r="D9" s="11" t="s">
        <v>4</v>
      </c>
      <c r="E9" s="20">
        <v>200</v>
      </c>
    </row>
    <row r="10" spans="1:6" ht="12.75">
      <c r="A10" s="2"/>
      <c r="B10" s="2"/>
      <c r="C10" s="3"/>
      <c r="D10" s="4" t="s">
        <v>5</v>
      </c>
      <c r="E10" s="5">
        <f>SUM(E6+E9)</f>
        <v>6200</v>
      </c>
      <c r="F10" s="1"/>
    </row>
    <row r="11" ht="12.75">
      <c r="E11" s="1"/>
    </row>
    <row r="12" spans="1:5" ht="12.75">
      <c r="A12" s="166" t="s">
        <v>31</v>
      </c>
      <c r="B12" s="166"/>
      <c r="C12" s="166"/>
      <c r="E12" s="1"/>
    </row>
    <row r="13" spans="1:5" ht="13.5" thickBot="1">
      <c r="A13" s="26">
        <v>600</v>
      </c>
      <c r="B13" s="26"/>
      <c r="C13" s="26"/>
      <c r="D13" s="26" t="s">
        <v>28</v>
      </c>
      <c r="E13" s="27">
        <f>SUM(E14)</f>
        <v>6000</v>
      </c>
    </row>
    <row r="14" spans="1:6" ht="12.75">
      <c r="A14" s="19"/>
      <c r="B14" s="19">
        <v>60016</v>
      </c>
      <c r="C14" s="12"/>
      <c r="D14" s="19" t="s">
        <v>29</v>
      </c>
      <c r="E14" s="12">
        <f>SUM(E15)</f>
        <v>6000</v>
      </c>
      <c r="F14" s="1"/>
    </row>
    <row r="15" spans="1:5" ht="13.5" thickBot="1">
      <c r="A15" s="21"/>
      <c r="B15" s="21"/>
      <c r="C15" s="21">
        <v>4270</v>
      </c>
      <c r="D15" s="21" t="s">
        <v>38</v>
      </c>
      <c r="E15" s="23">
        <v>6000</v>
      </c>
    </row>
    <row r="16" spans="1:5" ht="12.75">
      <c r="A16" s="11"/>
      <c r="B16" s="11"/>
      <c r="C16" s="11"/>
      <c r="D16" s="11" t="s">
        <v>6</v>
      </c>
      <c r="E16" s="20">
        <v>200</v>
      </c>
    </row>
    <row r="17" spans="1:6" ht="12.75">
      <c r="A17" s="2"/>
      <c r="B17" s="2"/>
      <c r="C17" s="3"/>
      <c r="D17" s="4" t="s">
        <v>5</v>
      </c>
      <c r="E17" s="5">
        <f>SUM(E13+E16)</f>
        <v>6200</v>
      </c>
      <c r="F17" s="1"/>
    </row>
    <row r="18" spans="5:6" ht="12.75">
      <c r="E18" s="1"/>
      <c r="F18" s="1"/>
    </row>
    <row r="19" spans="3:6" ht="12.75">
      <c r="C19" s="1"/>
      <c r="D19" s="1" t="s">
        <v>7</v>
      </c>
      <c r="E19" s="1"/>
      <c r="F19" s="1"/>
    </row>
    <row r="21" spans="3:6" ht="12.75">
      <c r="C21" s="1"/>
      <c r="F21" s="1"/>
    </row>
    <row r="23" spans="3:6" ht="12.75">
      <c r="C23" s="1"/>
      <c r="D23" s="1"/>
      <c r="E23" s="1"/>
      <c r="F23" s="1"/>
    </row>
  </sheetData>
  <mergeCells count="4">
    <mergeCell ref="A4:C4"/>
    <mergeCell ref="A12:C12"/>
    <mergeCell ref="A1:D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F19"/>
    </sheetView>
  </sheetViews>
  <sheetFormatPr defaultColWidth="9.00390625" defaultRowHeight="12.75"/>
  <cols>
    <col min="1" max="1" width="4.875" style="0" customWidth="1"/>
    <col min="2" max="2" width="6.00390625" style="0" customWidth="1"/>
    <col min="3" max="3" width="7.00390625" style="0" customWidth="1"/>
    <col min="4" max="4" width="25.25390625" style="0" customWidth="1"/>
    <col min="5" max="5" width="11.375" style="0" customWidth="1"/>
  </cols>
  <sheetData>
    <row r="1" spans="1:5" ht="58.5" customHeight="1">
      <c r="A1" s="167" t="s">
        <v>119</v>
      </c>
      <c r="B1" s="167"/>
      <c r="C1" s="167"/>
      <c r="D1" s="167"/>
      <c r="E1" s="18"/>
    </row>
    <row r="2" spans="1:5" ht="30.75" customHeight="1">
      <c r="A2" s="211" t="s">
        <v>35</v>
      </c>
      <c r="B2" s="211"/>
      <c r="C2" s="211"/>
      <c r="D2" s="211"/>
      <c r="E2" s="211"/>
    </row>
    <row r="3" spans="1:3" ht="24.75" customHeight="1" thickBot="1">
      <c r="A3" s="45" t="s">
        <v>2</v>
      </c>
      <c r="C3" s="45"/>
    </row>
    <row r="4" spans="1:6" ht="13.5" thickBot="1">
      <c r="A4" s="16" t="s">
        <v>17</v>
      </c>
      <c r="B4" s="14" t="s">
        <v>16</v>
      </c>
      <c r="C4" s="14"/>
      <c r="D4" s="217" t="s">
        <v>1</v>
      </c>
      <c r="E4" s="217"/>
      <c r="F4" s="110" t="s">
        <v>14</v>
      </c>
    </row>
    <row r="5" spans="1:6" ht="12.75">
      <c r="A5" s="19">
        <v>801</v>
      </c>
      <c r="B5" s="11"/>
      <c r="C5" s="11"/>
      <c r="D5" s="218" t="s">
        <v>42</v>
      </c>
      <c r="E5" s="219"/>
      <c r="F5" s="12">
        <f>SUM(F6)</f>
        <v>325500</v>
      </c>
    </row>
    <row r="6" spans="1:6" ht="13.5" thickBot="1">
      <c r="A6" s="21"/>
      <c r="B6" s="26">
        <v>80104</v>
      </c>
      <c r="C6" s="26"/>
      <c r="D6" s="212" t="s">
        <v>36</v>
      </c>
      <c r="E6" s="213"/>
      <c r="F6" s="27">
        <f>SUM(F7:F8)</f>
        <v>325500</v>
      </c>
    </row>
    <row r="7" spans="1:8" ht="12.75">
      <c r="A7" s="127"/>
      <c r="B7" s="127"/>
      <c r="C7" s="128" t="s">
        <v>56</v>
      </c>
      <c r="D7" s="214" t="s">
        <v>3</v>
      </c>
      <c r="E7" s="214"/>
      <c r="F7" s="129">
        <v>325000</v>
      </c>
      <c r="H7" t="s">
        <v>7</v>
      </c>
    </row>
    <row r="8" spans="1:6" ht="13.5" thickBot="1">
      <c r="A8" s="58"/>
      <c r="B8" s="58"/>
      <c r="C8" s="82"/>
      <c r="D8" s="220" t="s">
        <v>96</v>
      </c>
      <c r="E8" s="221"/>
      <c r="F8" s="62">
        <v>500</v>
      </c>
    </row>
    <row r="9" spans="1:6" ht="13.5" thickTop="1">
      <c r="A9" s="11"/>
      <c r="B9" s="11"/>
      <c r="C9" s="11"/>
      <c r="D9" s="215" t="s">
        <v>11</v>
      </c>
      <c r="E9" s="216"/>
      <c r="F9" s="20">
        <v>11600</v>
      </c>
    </row>
    <row r="10" spans="1:6" ht="12.75">
      <c r="A10" s="2"/>
      <c r="B10" s="2"/>
      <c r="C10" s="2"/>
      <c r="D10" s="218" t="s">
        <v>10</v>
      </c>
      <c r="E10" s="219"/>
      <c r="F10" s="5">
        <f>SUM(F6+F9)</f>
        <v>337100</v>
      </c>
    </row>
    <row r="12" ht="12.75">
      <c r="A12" s="45" t="s">
        <v>31</v>
      </c>
    </row>
    <row r="13" spans="1:6" ht="12.75">
      <c r="A13" s="4">
        <v>801</v>
      </c>
      <c r="B13" s="4"/>
      <c r="C13" s="4"/>
      <c r="D13" s="218" t="s">
        <v>42</v>
      </c>
      <c r="E13" s="219"/>
      <c r="F13" s="5">
        <f>SUM(F14)</f>
        <v>324690</v>
      </c>
    </row>
    <row r="14" spans="1:6" ht="13.5" thickBot="1">
      <c r="A14" s="21"/>
      <c r="B14" s="26">
        <v>80104</v>
      </c>
      <c r="C14" s="26"/>
      <c r="D14" s="212" t="s">
        <v>36</v>
      </c>
      <c r="E14" s="213"/>
      <c r="F14" s="27">
        <f>SUM(F15:F15)</f>
        <v>324690</v>
      </c>
    </row>
    <row r="15" spans="1:7" ht="13.5" thickBot="1">
      <c r="A15" s="83"/>
      <c r="B15" s="83"/>
      <c r="C15" s="83" t="s">
        <v>56</v>
      </c>
      <c r="D15" s="222" t="s">
        <v>60</v>
      </c>
      <c r="E15" s="222"/>
      <c r="F15" s="84">
        <v>324690</v>
      </c>
      <c r="G15" t="s">
        <v>7</v>
      </c>
    </row>
    <row r="16" spans="1:6" ht="13.5" thickTop="1">
      <c r="A16" s="11"/>
      <c r="B16" s="11"/>
      <c r="C16" s="11"/>
      <c r="D16" s="215" t="s">
        <v>13</v>
      </c>
      <c r="E16" s="216"/>
      <c r="F16" s="20">
        <v>12410</v>
      </c>
    </row>
    <row r="17" spans="1:6" ht="12.75">
      <c r="A17" s="2"/>
      <c r="B17" s="2"/>
      <c r="C17" s="2"/>
      <c r="D17" s="218" t="s">
        <v>23</v>
      </c>
      <c r="E17" s="219"/>
      <c r="F17" s="5">
        <f>SUM(F14+F16)</f>
        <v>337100</v>
      </c>
    </row>
    <row r="21" ht="12.75">
      <c r="E21" t="s">
        <v>7</v>
      </c>
    </row>
  </sheetData>
  <mergeCells count="14">
    <mergeCell ref="D16:E16"/>
    <mergeCell ref="D17:E17"/>
    <mergeCell ref="D10:E10"/>
    <mergeCell ref="D13:E13"/>
    <mergeCell ref="D14:E14"/>
    <mergeCell ref="D15:E15"/>
    <mergeCell ref="D6:E6"/>
    <mergeCell ref="D7:E7"/>
    <mergeCell ref="D9:E9"/>
    <mergeCell ref="A1:D1"/>
    <mergeCell ref="A2:E2"/>
    <mergeCell ref="D4:E4"/>
    <mergeCell ref="D5:E5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5.375" style="0" customWidth="1"/>
    <col min="2" max="2" width="6.375" style="0" customWidth="1"/>
    <col min="3" max="3" width="6.00390625" style="0" customWidth="1"/>
    <col min="4" max="4" width="30.75390625" style="0" customWidth="1"/>
    <col min="5" max="5" width="10.00390625" style="0" customWidth="1"/>
  </cols>
  <sheetData>
    <row r="1" spans="1:4" ht="42.75" customHeight="1">
      <c r="A1" s="167" t="s">
        <v>120</v>
      </c>
      <c r="B1" s="167"/>
      <c r="C1" s="167"/>
      <c r="D1" s="167"/>
    </row>
    <row r="2" spans="1:4" ht="12" customHeight="1">
      <c r="A2" s="166" t="s">
        <v>111</v>
      </c>
      <c r="B2" s="166"/>
      <c r="C2" s="166"/>
      <c r="D2" s="166"/>
    </row>
    <row r="3" spans="1:6" ht="41.25" customHeight="1">
      <c r="A3" s="168" t="s">
        <v>37</v>
      </c>
      <c r="B3" s="168"/>
      <c r="C3" s="168"/>
      <c r="D3" s="168"/>
      <c r="E3" s="168"/>
      <c r="F3" t="s">
        <v>7</v>
      </c>
    </row>
    <row r="4" spans="1:5" ht="12.75">
      <c r="A4" s="170" t="s">
        <v>8</v>
      </c>
      <c r="B4" s="170"/>
      <c r="C4" s="170"/>
      <c r="D4" s="170"/>
      <c r="E4" s="170"/>
    </row>
    <row r="5" spans="1:5" ht="12.75">
      <c r="A5" s="4" t="s">
        <v>17</v>
      </c>
      <c r="B5" s="4" t="s">
        <v>16</v>
      </c>
      <c r="C5" s="50"/>
      <c r="D5" s="4" t="s">
        <v>1</v>
      </c>
      <c r="E5" s="4" t="s">
        <v>32</v>
      </c>
    </row>
    <row r="6" spans="1:5" ht="25.5" customHeight="1">
      <c r="A6" s="8">
        <v>900</v>
      </c>
      <c r="B6" s="34"/>
      <c r="C6" s="51"/>
      <c r="D6" s="9" t="s">
        <v>26</v>
      </c>
      <c r="E6" s="35">
        <f>SUM(E7)</f>
        <v>320000</v>
      </c>
    </row>
    <row r="7" spans="1:5" ht="12.75">
      <c r="A7" s="34"/>
      <c r="B7" s="8">
        <v>90011</v>
      </c>
      <c r="C7" s="52"/>
      <c r="D7" s="8" t="s">
        <v>25</v>
      </c>
      <c r="E7" s="35">
        <f>SUM(E8:E8)</f>
        <v>320000</v>
      </c>
    </row>
    <row r="8" spans="1:5" ht="13.5" thickBot="1">
      <c r="A8" s="47"/>
      <c r="B8" s="47"/>
      <c r="C8" s="91" t="s">
        <v>56</v>
      </c>
      <c r="D8" s="47" t="s">
        <v>64</v>
      </c>
      <c r="E8" s="48">
        <v>320000</v>
      </c>
    </row>
    <row r="9" spans="1:5" ht="13.5" thickTop="1">
      <c r="A9" s="32"/>
      <c r="B9" s="32"/>
      <c r="C9" s="53"/>
      <c r="D9" s="32" t="s">
        <v>4</v>
      </c>
      <c r="E9" s="46">
        <v>20646</v>
      </c>
    </row>
    <row r="10" spans="1:5" ht="12.75">
      <c r="A10" s="34"/>
      <c r="B10" s="34"/>
      <c r="C10" s="52"/>
      <c r="D10" s="8" t="s">
        <v>5</v>
      </c>
      <c r="E10" s="35">
        <f>SUM(E7+E9)</f>
        <v>340646</v>
      </c>
    </row>
    <row r="12" spans="1:5" ht="12.75">
      <c r="A12" s="170" t="s">
        <v>31</v>
      </c>
      <c r="B12" s="170"/>
      <c r="C12" s="170"/>
      <c r="D12" s="170"/>
      <c r="E12" s="1"/>
    </row>
    <row r="13" spans="1:5" ht="24">
      <c r="A13" s="8">
        <v>900</v>
      </c>
      <c r="B13" s="34"/>
      <c r="C13" s="8"/>
      <c r="D13" s="9" t="s">
        <v>26</v>
      </c>
      <c r="E13" s="35">
        <f>SUM(E14)</f>
        <v>340000</v>
      </c>
    </row>
    <row r="14" spans="1:5" ht="12.75">
      <c r="A14" s="34"/>
      <c r="B14" s="8">
        <v>90011</v>
      </c>
      <c r="C14" s="52"/>
      <c r="D14" s="8" t="s">
        <v>25</v>
      </c>
      <c r="E14" s="35">
        <f>SUM(E15:E15)</f>
        <v>340000</v>
      </c>
    </row>
    <row r="15" spans="1:5" ht="13.5" thickBot="1">
      <c r="A15" s="47"/>
      <c r="B15" s="47"/>
      <c r="C15" s="54" t="s">
        <v>56</v>
      </c>
      <c r="D15" s="49" t="s">
        <v>58</v>
      </c>
      <c r="E15" s="48">
        <v>340000</v>
      </c>
    </row>
    <row r="16" spans="1:5" ht="13.5" thickTop="1">
      <c r="A16" s="32"/>
      <c r="B16" s="32"/>
      <c r="C16" s="32"/>
      <c r="D16" s="32" t="s">
        <v>6</v>
      </c>
      <c r="E16" s="46">
        <v>646</v>
      </c>
    </row>
    <row r="17" spans="1:5" ht="12.75">
      <c r="A17" s="34"/>
      <c r="B17" s="34"/>
      <c r="C17" s="8"/>
      <c r="D17" s="8" t="s">
        <v>5</v>
      </c>
      <c r="E17" s="35">
        <f>SUM(E13+E16)</f>
        <v>340646</v>
      </c>
    </row>
    <row r="19" spans="1:5" ht="90.75" customHeight="1">
      <c r="A19" s="169" t="s">
        <v>106</v>
      </c>
      <c r="B19" s="169"/>
      <c r="C19" s="169"/>
      <c r="D19" s="169"/>
      <c r="E19" s="169"/>
    </row>
    <row r="20" ht="12" customHeight="1"/>
  </sheetData>
  <mergeCells count="6">
    <mergeCell ref="A19:E19"/>
    <mergeCell ref="A12:D12"/>
    <mergeCell ref="A4:E4"/>
    <mergeCell ref="A1:D1"/>
    <mergeCell ref="A2:D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8">
      <selection activeCell="A1" sqref="A1:O24"/>
    </sheetView>
  </sheetViews>
  <sheetFormatPr defaultColWidth="9.00390625" defaultRowHeight="12.75"/>
  <cols>
    <col min="1" max="1" width="5.25390625" style="0" customWidth="1"/>
    <col min="5" max="5" width="5.875" style="0" customWidth="1"/>
    <col min="6" max="6" width="8.00390625" style="0" customWidth="1"/>
    <col min="7" max="7" width="7.125" style="0" customWidth="1"/>
    <col min="8" max="8" width="11.875" style="0" customWidth="1"/>
    <col min="9" max="9" width="11.25390625" style="0" customWidth="1"/>
    <col min="10" max="10" width="10.75390625" style="0" customWidth="1"/>
    <col min="11" max="11" width="10.00390625" style="0" customWidth="1"/>
    <col min="12" max="12" width="10.125" style="0" customWidth="1"/>
    <col min="13" max="13" width="9.75390625" style="0" customWidth="1"/>
    <col min="14" max="14" width="7.125" style="0" customWidth="1"/>
    <col min="15" max="15" width="6.25390625" style="0" customWidth="1"/>
  </cols>
  <sheetData>
    <row r="1" spans="1:4" ht="26.25" customHeight="1">
      <c r="A1" s="167" t="s">
        <v>112</v>
      </c>
      <c r="B1" s="167"/>
      <c r="C1" s="167"/>
      <c r="D1" s="167"/>
    </row>
    <row r="2" spans="1:4" ht="12.75">
      <c r="A2" s="45" t="s">
        <v>9</v>
      </c>
      <c r="B2" s="45"/>
      <c r="C2" s="45"/>
      <c r="D2" s="45"/>
    </row>
    <row r="3" spans="1:4" ht="12.75">
      <c r="A3" s="45" t="s">
        <v>110</v>
      </c>
      <c r="B3" s="45"/>
      <c r="C3" s="45"/>
      <c r="D3" s="45"/>
    </row>
    <row r="4" spans="1:15" ht="12.75">
      <c r="A4" s="171" t="s">
        <v>105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3.5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1:15" ht="12.75">
      <c r="A6" s="172" t="s">
        <v>72</v>
      </c>
      <c r="B6" s="174" t="s">
        <v>73</v>
      </c>
      <c r="C6" s="174"/>
      <c r="D6" s="174"/>
      <c r="E6" s="174"/>
      <c r="F6" s="174"/>
      <c r="G6" s="174"/>
      <c r="H6" s="144">
        <v>2004</v>
      </c>
      <c r="I6" s="145">
        <v>2005</v>
      </c>
      <c r="J6" s="145">
        <v>2006</v>
      </c>
      <c r="K6" s="145">
        <v>2007</v>
      </c>
      <c r="L6" s="145">
        <v>2008</v>
      </c>
      <c r="M6" s="145">
        <v>2009</v>
      </c>
      <c r="N6" s="176" t="s">
        <v>102</v>
      </c>
      <c r="O6" s="177"/>
    </row>
    <row r="7" spans="1:15" ht="13.5" thickBot="1">
      <c r="A7" s="173"/>
      <c r="B7" s="175"/>
      <c r="C7" s="175"/>
      <c r="D7" s="175"/>
      <c r="E7" s="175"/>
      <c r="F7" s="175"/>
      <c r="G7" s="175"/>
      <c r="H7" s="149">
        <v>52610271</v>
      </c>
      <c r="I7" s="147">
        <v>59188641.15</v>
      </c>
      <c r="J7" s="148">
        <v>57828570</v>
      </c>
      <c r="K7" s="148">
        <v>56985141</v>
      </c>
      <c r="L7" s="148">
        <v>57668900</v>
      </c>
      <c r="M7" s="148">
        <v>58822300</v>
      </c>
      <c r="N7" s="178"/>
      <c r="O7" s="179"/>
    </row>
    <row r="8" spans="1:15" ht="48" customHeight="1" thickTop="1">
      <c r="A8" s="172"/>
      <c r="B8" s="174" t="s">
        <v>74</v>
      </c>
      <c r="C8" s="174"/>
      <c r="D8" s="174"/>
      <c r="E8" s="174"/>
      <c r="F8" s="176" t="s">
        <v>99</v>
      </c>
      <c r="G8" s="176"/>
      <c r="H8" s="160" t="s">
        <v>100</v>
      </c>
      <c r="I8" s="180" t="s">
        <v>75</v>
      </c>
      <c r="J8" s="181"/>
      <c r="K8" s="181"/>
      <c r="L8" s="181"/>
      <c r="M8" s="182"/>
      <c r="N8" s="178"/>
      <c r="O8" s="179"/>
    </row>
    <row r="9" spans="1:15" ht="13.5" thickBot="1">
      <c r="A9" s="173"/>
      <c r="B9" s="175"/>
      <c r="C9" s="175"/>
      <c r="D9" s="175"/>
      <c r="E9" s="175"/>
      <c r="F9" s="158"/>
      <c r="G9" s="158"/>
      <c r="H9" s="161"/>
      <c r="I9" s="143">
        <v>2005</v>
      </c>
      <c r="J9" s="143">
        <v>2006</v>
      </c>
      <c r="K9" s="143">
        <v>2007</v>
      </c>
      <c r="L9" s="143">
        <v>2008</v>
      </c>
      <c r="M9" s="143">
        <v>2009</v>
      </c>
      <c r="N9" s="158"/>
      <c r="O9" s="159"/>
    </row>
    <row r="10" spans="1:15" ht="14.25" thickBot="1" thickTop="1">
      <c r="A10" s="121">
        <v>1</v>
      </c>
      <c r="B10" s="162">
        <v>2</v>
      </c>
      <c r="C10" s="162"/>
      <c r="D10" s="162"/>
      <c r="E10" s="162"/>
      <c r="F10" s="163">
        <v>3</v>
      </c>
      <c r="G10" s="163"/>
      <c r="H10" s="122">
        <v>4</v>
      </c>
      <c r="I10" s="123">
        <v>5</v>
      </c>
      <c r="J10" s="123">
        <v>6</v>
      </c>
      <c r="K10" s="123">
        <v>7</v>
      </c>
      <c r="L10" s="123">
        <v>8</v>
      </c>
      <c r="M10" s="123">
        <v>9</v>
      </c>
      <c r="N10" s="164">
        <v>10</v>
      </c>
      <c r="O10" s="157"/>
    </row>
    <row r="11" spans="1:15" ht="40.5" customHeight="1" thickBot="1">
      <c r="A11" s="124" t="s">
        <v>76</v>
      </c>
      <c r="B11" s="183" t="s">
        <v>77</v>
      </c>
      <c r="C11" s="184"/>
      <c r="D11" s="184"/>
      <c r="E11" s="184"/>
      <c r="F11" s="185">
        <f>SUM(F12+F13+F14+F16)</f>
        <v>741355</v>
      </c>
      <c r="G11" s="186"/>
      <c r="H11" s="151">
        <f aca="true" t="shared" si="0" ref="H11:M11">SUM(H13+H16)</f>
        <v>11024875</v>
      </c>
      <c r="I11" s="137">
        <f t="shared" si="0"/>
        <v>445590.8</v>
      </c>
      <c r="J11" s="151">
        <f t="shared" si="0"/>
        <v>5155098.2</v>
      </c>
      <c r="K11" s="151">
        <f t="shared" si="0"/>
        <v>5034967.2</v>
      </c>
      <c r="L11" s="151">
        <f t="shared" si="0"/>
        <v>590591.15</v>
      </c>
      <c r="M11" s="151">
        <f t="shared" si="0"/>
        <v>539982.65</v>
      </c>
      <c r="N11" s="187">
        <f>SUM(F11+H11-I11)</f>
        <v>11320639.2</v>
      </c>
      <c r="O11" s="188"/>
    </row>
    <row r="12" spans="1:15" ht="25.5" customHeight="1">
      <c r="A12" s="117" t="s">
        <v>78</v>
      </c>
      <c r="B12" s="189" t="s">
        <v>79</v>
      </c>
      <c r="C12" s="189"/>
      <c r="D12" s="189"/>
      <c r="E12" s="189"/>
      <c r="F12" s="190"/>
      <c r="G12" s="190"/>
      <c r="H12" s="138"/>
      <c r="I12" s="139"/>
      <c r="J12" s="152"/>
      <c r="K12" s="152"/>
      <c r="L12" s="156"/>
      <c r="M12" s="156"/>
      <c r="N12" s="191"/>
      <c r="O12" s="191"/>
    </row>
    <row r="13" spans="1:15" ht="15" customHeight="1">
      <c r="A13" s="125" t="s">
        <v>80</v>
      </c>
      <c r="B13" s="192" t="s">
        <v>81</v>
      </c>
      <c r="C13" s="192"/>
      <c r="D13" s="192"/>
      <c r="E13" s="192"/>
      <c r="F13" s="193">
        <v>741355</v>
      </c>
      <c r="G13" s="193"/>
      <c r="H13" s="150">
        <v>11024875</v>
      </c>
      <c r="I13" s="141">
        <v>445590.8</v>
      </c>
      <c r="J13" s="153">
        <v>5155098.2</v>
      </c>
      <c r="K13" s="153">
        <v>5034967.2</v>
      </c>
      <c r="L13" s="153">
        <v>590591.15</v>
      </c>
      <c r="M13" s="153">
        <v>539982.65</v>
      </c>
      <c r="N13" s="194">
        <f>SUM(F13+H13-I13)</f>
        <v>11320639.2</v>
      </c>
      <c r="O13" s="195"/>
    </row>
    <row r="14" spans="1:15" ht="15" customHeight="1">
      <c r="A14" s="125" t="s">
        <v>82</v>
      </c>
      <c r="B14" s="192" t="s">
        <v>83</v>
      </c>
      <c r="C14" s="192"/>
      <c r="D14" s="192"/>
      <c r="E14" s="192"/>
      <c r="F14" s="196"/>
      <c r="G14" s="196"/>
      <c r="H14" s="125"/>
      <c r="I14" s="2"/>
      <c r="J14" s="154"/>
      <c r="K14" s="2"/>
      <c r="L14" s="11"/>
      <c r="M14" s="11"/>
      <c r="N14" s="197" t="s">
        <v>7</v>
      </c>
      <c r="O14" s="197"/>
    </row>
    <row r="15" spans="1:15" ht="22.5" customHeight="1">
      <c r="A15" s="125" t="s">
        <v>84</v>
      </c>
      <c r="B15" s="198" t="s">
        <v>85</v>
      </c>
      <c r="C15" s="192"/>
      <c r="D15" s="192"/>
      <c r="E15" s="192"/>
      <c r="F15" s="196"/>
      <c r="G15" s="196"/>
      <c r="H15" s="125"/>
      <c r="I15" s="2"/>
      <c r="J15" s="154"/>
      <c r="K15" s="2"/>
      <c r="L15" s="135"/>
      <c r="M15" s="135"/>
      <c r="N15" s="199"/>
      <c r="O15" s="199"/>
    </row>
    <row r="16" spans="1:15" ht="15" customHeight="1">
      <c r="A16" s="125" t="s">
        <v>86</v>
      </c>
      <c r="B16" s="202" t="s">
        <v>87</v>
      </c>
      <c r="C16" s="203"/>
      <c r="D16" s="203"/>
      <c r="E16" s="204"/>
      <c r="F16" s="200">
        <f>SUM(F17+F20)</f>
        <v>0</v>
      </c>
      <c r="G16" s="200"/>
      <c r="H16" s="126"/>
      <c r="I16" s="3">
        <f>SUM(I17+I20)</f>
        <v>0</v>
      </c>
      <c r="J16" s="155">
        <f>SUM(J17+J20)</f>
        <v>0</v>
      </c>
      <c r="K16" s="3">
        <f>SUM(K17+K20)</f>
        <v>0</v>
      </c>
      <c r="L16" s="3"/>
      <c r="M16" s="3"/>
      <c r="N16" s="201">
        <f>SUM(F16-I16)</f>
        <v>0</v>
      </c>
      <c r="O16" s="196"/>
    </row>
    <row r="17" spans="1:15" ht="23.25" customHeight="1">
      <c r="A17" s="125" t="s">
        <v>88</v>
      </c>
      <c r="B17" s="198" t="s">
        <v>89</v>
      </c>
      <c r="C17" s="198"/>
      <c r="D17" s="198"/>
      <c r="E17" s="198"/>
      <c r="F17" s="200">
        <v>0</v>
      </c>
      <c r="G17" s="200"/>
      <c r="H17" s="126"/>
      <c r="I17" s="3"/>
      <c r="J17" s="3"/>
      <c r="K17" s="3"/>
      <c r="L17" s="20"/>
      <c r="M17" s="20"/>
      <c r="N17" s="205"/>
      <c r="O17" s="205"/>
    </row>
    <row r="18" spans="1:15" ht="25.5" customHeight="1">
      <c r="A18" s="125" t="s">
        <v>90</v>
      </c>
      <c r="B18" s="198" t="s">
        <v>91</v>
      </c>
      <c r="C18" s="198"/>
      <c r="D18" s="198"/>
      <c r="E18" s="198"/>
      <c r="F18" s="200"/>
      <c r="G18" s="200"/>
      <c r="H18" s="126"/>
      <c r="I18" s="3"/>
      <c r="J18" s="3"/>
      <c r="K18" s="3"/>
      <c r="L18" s="3"/>
      <c r="M18" s="3"/>
      <c r="N18" s="200"/>
      <c r="O18" s="200"/>
    </row>
    <row r="19" spans="1:15" ht="24" customHeight="1">
      <c r="A19" s="125" t="s">
        <v>92</v>
      </c>
      <c r="B19" s="198" t="s">
        <v>93</v>
      </c>
      <c r="C19" s="198"/>
      <c r="D19" s="198"/>
      <c r="E19" s="198"/>
      <c r="F19" s="200"/>
      <c r="G19" s="200"/>
      <c r="H19" s="126"/>
      <c r="I19" s="3"/>
      <c r="J19" s="3"/>
      <c r="K19" s="3"/>
      <c r="L19" s="136"/>
      <c r="M19" s="136"/>
      <c r="N19" s="207"/>
      <c r="O19" s="207"/>
    </row>
    <row r="20" spans="1:15" ht="23.25" customHeight="1">
      <c r="A20" s="125" t="s">
        <v>94</v>
      </c>
      <c r="B20" s="198" t="s">
        <v>95</v>
      </c>
      <c r="C20" s="198"/>
      <c r="D20" s="198"/>
      <c r="E20" s="198"/>
      <c r="F20" s="200"/>
      <c r="G20" s="200"/>
      <c r="H20" s="126"/>
      <c r="I20" s="3"/>
      <c r="J20" s="3"/>
      <c r="K20" s="3"/>
      <c r="L20" s="3"/>
      <c r="M20" s="3"/>
      <c r="N20" s="201"/>
      <c r="O20" s="196"/>
    </row>
    <row r="21" spans="2:15" ht="12.75">
      <c r="B21" s="100"/>
      <c r="C21" s="100"/>
      <c r="D21" s="100"/>
      <c r="E21" s="100"/>
      <c r="F21" s="142"/>
      <c r="G21" s="142"/>
      <c r="H21" s="142"/>
      <c r="I21" s="142"/>
      <c r="J21" s="142"/>
      <c r="K21" s="142"/>
      <c r="L21" s="142"/>
      <c r="M21" s="142"/>
      <c r="N21" s="142"/>
      <c r="O21" s="142"/>
    </row>
    <row r="22" spans="1:15" ht="24" customHeight="1">
      <c r="A22" s="2"/>
      <c r="B22" s="198" t="s">
        <v>101</v>
      </c>
      <c r="C22" s="192"/>
      <c r="D22" s="192"/>
      <c r="E22" s="192"/>
      <c r="F22" s="193">
        <v>391776</v>
      </c>
      <c r="G22" s="193"/>
      <c r="H22" s="140"/>
      <c r="I22" s="141">
        <v>177804</v>
      </c>
      <c r="J22" s="141">
        <v>98028</v>
      </c>
      <c r="K22" s="141">
        <v>98028</v>
      </c>
      <c r="L22" s="141">
        <v>17916</v>
      </c>
      <c r="M22" s="141"/>
      <c r="N22" s="206">
        <f>SUM(F22-I22)</f>
        <v>213972</v>
      </c>
      <c r="O22" s="193"/>
    </row>
  </sheetData>
  <mergeCells count="46">
    <mergeCell ref="B22:E22"/>
    <mergeCell ref="F22:G22"/>
    <mergeCell ref="N22:O22"/>
    <mergeCell ref="B19:E19"/>
    <mergeCell ref="F19:G19"/>
    <mergeCell ref="N19:O19"/>
    <mergeCell ref="B20:E20"/>
    <mergeCell ref="F20:G20"/>
    <mergeCell ref="N20:O20"/>
    <mergeCell ref="B17:E17"/>
    <mergeCell ref="F17:G17"/>
    <mergeCell ref="N17:O17"/>
    <mergeCell ref="B18:E18"/>
    <mergeCell ref="F18:G18"/>
    <mergeCell ref="N18:O18"/>
    <mergeCell ref="B15:E15"/>
    <mergeCell ref="F15:G15"/>
    <mergeCell ref="N15:O15"/>
    <mergeCell ref="F16:G16"/>
    <mergeCell ref="N16:O16"/>
    <mergeCell ref="B16:E16"/>
    <mergeCell ref="B13:E13"/>
    <mergeCell ref="F13:G13"/>
    <mergeCell ref="N13:O13"/>
    <mergeCell ref="B14:E14"/>
    <mergeCell ref="F14:G14"/>
    <mergeCell ref="N14:O14"/>
    <mergeCell ref="B11:E11"/>
    <mergeCell ref="F11:G11"/>
    <mergeCell ref="N11:O11"/>
    <mergeCell ref="B12:E12"/>
    <mergeCell ref="F12:G12"/>
    <mergeCell ref="N12:O12"/>
    <mergeCell ref="B10:E10"/>
    <mergeCell ref="F10:G10"/>
    <mergeCell ref="N10:O10"/>
    <mergeCell ref="I8:M8"/>
    <mergeCell ref="A1:D1"/>
    <mergeCell ref="A4:O4"/>
    <mergeCell ref="A6:A7"/>
    <mergeCell ref="B6:G7"/>
    <mergeCell ref="N6:O9"/>
    <mergeCell ref="A8:A9"/>
    <mergeCell ref="B8:E9"/>
    <mergeCell ref="F8:G9"/>
    <mergeCell ref="H8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H24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5.375" style="0" customWidth="1"/>
    <col min="4" max="4" width="25.00390625" style="0" customWidth="1"/>
    <col min="5" max="5" width="10.125" style="0" customWidth="1"/>
    <col min="6" max="6" width="11.875" style="0" customWidth="1"/>
    <col min="7" max="7" width="11.75390625" style="0" customWidth="1"/>
    <col min="8" max="8" width="10.75390625" style="0" customWidth="1"/>
  </cols>
  <sheetData>
    <row r="1" spans="1:4" ht="12.75">
      <c r="A1" s="166" t="s">
        <v>109</v>
      </c>
      <c r="B1" s="166"/>
      <c r="C1" s="166"/>
      <c r="D1" s="166"/>
    </row>
    <row r="2" spans="1:4" ht="12.75">
      <c r="A2" s="166" t="s">
        <v>113</v>
      </c>
      <c r="B2" s="166"/>
      <c r="C2" s="166"/>
      <c r="D2" s="166"/>
    </row>
    <row r="3" spans="1:4" ht="12.75">
      <c r="A3" s="166" t="s">
        <v>9</v>
      </c>
      <c r="B3" s="166"/>
      <c r="C3" s="166"/>
      <c r="D3" s="166"/>
    </row>
    <row r="4" spans="1:4" ht="12.75">
      <c r="A4" s="166" t="s">
        <v>110</v>
      </c>
      <c r="B4" s="166"/>
      <c r="C4" s="166"/>
      <c r="D4" s="166"/>
    </row>
    <row r="6" spans="3:8" ht="12.75">
      <c r="C6" s="208" t="s">
        <v>15</v>
      </c>
      <c r="D6" s="208"/>
      <c r="E6" s="208"/>
      <c r="F6" s="208"/>
      <c r="G6" s="208"/>
      <c r="H6" s="208"/>
    </row>
    <row r="7" spans="3:8" ht="12.75">
      <c r="C7" s="208" t="s">
        <v>98</v>
      </c>
      <c r="D7" s="208"/>
      <c r="E7" s="208"/>
      <c r="F7" s="208"/>
      <c r="G7" s="208"/>
      <c r="H7" s="208"/>
    </row>
    <row r="8" spans="1:4" ht="13.5" thickBot="1">
      <c r="A8" s="170" t="s">
        <v>2</v>
      </c>
      <c r="B8" s="170"/>
      <c r="C8" s="170"/>
      <c r="D8" s="170"/>
    </row>
    <row r="9" spans="1:8" ht="24.75" customHeight="1" thickBot="1">
      <c r="A9" s="43" t="s">
        <v>17</v>
      </c>
      <c r="B9" s="36" t="s">
        <v>16</v>
      </c>
      <c r="C9" s="36"/>
      <c r="D9" s="36" t="s">
        <v>1</v>
      </c>
      <c r="E9" s="44" t="s">
        <v>107</v>
      </c>
      <c r="F9" s="44" t="s">
        <v>108</v>
      </c>
      <c r="G9" s="67" t="s">
        <v>18</v>
      </c>
      <c r="H9" s="74" t="s">
        <v>10</v>
      </c>
    </row>
    <row r="10" spans="1:8" ht="12.75">
      <c r="A10" s="19">
        <v>801</v>
      </c>
      <c r="B10" s="19"/>
      <c r="C10" s="19"/>
      <c r="D10" s="33" t="s">
        <v>19</v>
      </c>
      <c r="E10" s="12">
        <f>SUM(E11)</f>
        <v>165000</v>
      </c>
      <c r="F10" s="12">
        <f>SUM(F11)</f>
        <v>50700</v>
      </c>
      <c r="G10" s="68">
        <f>SUM(G11)</f>
        <v>298984</v>
      </c>
      <c r="H10" s="75">
        <f>SUM(H11)</f>
        <v>514684</v>
      </c>
    </row>
    <row r="11" spans="1:8" ht="13.5" thickBot="1">
      <c r="A11" s="26"/>
      <c r="B11" s="26">
        <v>80101</v>
      </c>
      <c r="C11" s="26"/>
      <c r="D11" s="42" t="s">
        <v>20</v>
      </c>
      <c r="E11" s="27">
        <f>SUM(E12:E13)</f>
        <v>165000</v>
      </c>
      <c r="F11" s="27">
        <f>SUM(F12:F13)</f>
        <v>50700</v>
      </c>
      <c r="G11" s="69">
        <f>SUM(G12:G13)</f>
        <v>298984</v>
      </c>
      <c r="H11" s="76">
        <f>SUM(H12:H13)</f>
        <v>514684</v>
      </c>
    </row>
    <row r="12" spans="1:8" ht="12.75">
      <c r="A12" s="19"/>
      <c r="B12" s="19"/>
      <c r="C12" s="55" t="s">
        <v>56</v>
      </c>
      <c r="D12" s="32" t="s">
        <v>3</v>
      </c>
      <c r="E12" s="41">
        <v>160000</v>
      </c>
      <c r="F12" s="41">
        <v>50000</v>
      </c>
      <c r="G12" s="70">
        <v>252284</v>
      </c>
      <c r="H12" s="77">
        <f>SUM(E12:G12)</f>
        <v>462284</v>
      </c>
    </row>
    <row r="13" spans="1:8" ht="13.5" thickBot="1">
      <c r="A13" s="58"/>
      <c r="B13" s="58"/>
      <c r="C13" s="82"/>
      <c r="D13" s="49" t="s">
        <v>50</v>
      </c>
      <c r="E13" s="62">
        <v>5000</v>
      </c>
      <c r="F13" s="62">
        <v>700</v>
      </c>
      <c r="G13" s="71">
        <v>46700</v>
      </c>
      <c r="H13" s="79">
        <f>SUM(E13:G13)</f>
        <v>52400</v>
      </c>
    </row>
    <row r="14" spans="1:8" ht="13.5" thickTop="1">
      <c r="A14" s="11"/>
      <c r="B14" s="11"/>
      <c r="C14" s="11"/>
      <c r="D14" s="32" t="s">
        <v>11</v>
      </c>
      <c r="E14" s="20">
        <v>5000</v>
      </c>
      <c r="F14" s="20">
        <v>500</v>
      </c>
      <c r="G14" s="72">
        <v>11100</v>
      </c>
      <c r="H14" s="77">
        <f>SUM(E14:G14)</f>
        <v>16600</v>
      </c>
    </row>
    <row r="15" spans="1:8" ht="12.75">
      <c r="A15" s="2"/>
      <c r="B15" s="2"/>
      <c r="C15" s="4"/>
      <c r="D15" s="4" t="s">
        <v>12</v>
      </c>
      <c r="E15" s="5">
        <f>SUM(E14+E10)</f>
        <v>170000</v>
      </c>
      <c r="F15" s="5">
        <f>SUM(F14+F10)</f>
        <v>51200</v>
      </c>
      <c r="G15" s="73">
        <f>SUM(G14+G10)</f>
        <v>310084</v>
      </c>
      <c r="H15" s="80">
        <f>SUM(H14+H10)</f>
        <v>531284</v>
      </c>
    </row>
    <row r="16" spans="3:8" ht="12.75">
      <c r="C16" s="7"/>
      <c r="D16" s="7"/>
      <c r="E16" s="7"/>
      <c r="F16" s="7" t="s">
        <v>7</v>
      </c>
      <c r="G16" s="7"/>
      <c r="H16" s="81"/>
    </row>
    <row r="17" spans="1:8" ht="12.75">
      <c r="A17" s="209" t="s">
        <v>31</v>
      </c>
      <c r="B17" s="209"/>
      <c r="C17" s="209"/>
      <c r="D17" s="209"/>
      <c r="E17" s="7"/>
      <c r="F17" s="7"/>
      <c r="G17" s="7"/>
      <c r="H17" s="81"/>
    </row>
    <row r="18" spans="1:8" ht="12.75">
      <c r="A18" s="4">
        <v>801</v>
      </c>
      <c r="B18" s="4"/>
      <c r="C18" s="4"/>
      <c r="D18" s="8" t="s">
        <v>19</v>
      </c>
      <c r="E18" s="5">
        <f>SUM(E19)</f>
        <v>169000</v>
      </c>
      <c r="F18" s="5">
        <f>SUM(F19)</f>
        <v>49700</v>
      </c>
      <c r="G18" s="73">
        <f>SUM(G19)</f>
        <v>299934</v>
      </c>
      <c r="H18" s="80">
        <f>SUM(H19)</f>
        <v>518634</v>
      </c>
    </row>
    <row r="19" spans="1:8" ht="12.75">
      <c r="A19" s="85"/>
      <c r="B19" s="85">
        <v>80101</v>
      </c>
      <c r="C19" s="85"/>
      <c r="D19" s="86" t="s">
        <v>20</v>
      </c>
      <c r="E19" s="87">
        <f>SUM(E20:E22)</f>
        <v>169000</v>
      </c>
      <c r="F19" s="87">
        <f>SUM(F20:F22)</f>
        <v>49700</v>
      </c>
      <c r="G19" s="87">
        <f>SUM(G20:G22)</f>
        <v>299934</v>
      </c>
      <c r="H19" s="88">
        <f>SUM(H20:H22)</f>
        <v>518634</v>
      </c>
    </row>
    <row r="20" spans="1:8" ht="12.75">
      <c r="A20" s="4"/>
      <c r="B20" s="4"/>
      <c r="C20" s="89" t="s">
        <v>56</v>
      </c>
      <c r="D20" s="34" t="s">
        <v>59</v>
      </c>
      <c r="E20" s="10"/>
      <c r="F20" s="10"/>
      <c r="G20" s="90">
        <v>96644</v>
      </c>
      <c r="H20" s="78">
        <f>SUM(E20:G20)</f>
        <v>96644</v>
      </c>
    </row>
    <row r="21" spans="1:8" ht="12.75">
      <c r="A21" s="4"/>
      <c r="B21" s="4"/>
      <c r="C21" s="89"/>
      <c r="D21" s="34" t="s">
        <v>63</v>
      </c>
      <c r="E21" s="10">
        <v>160000</v>
      </c>
      <c r="F21" s="10">
        <v>45200</v>
      </c>
      <c r="G21" s="90">
        <v>141539</v>
      </c>
      <c r="H21" s="77">
        <f>SUM(E21:G21)</f>
        <v>346739</v>
      </c>
    </row>
    <row r="22" spans="1:8" ht="13.5" thickBot="1">
      <c r="A22" s="108"/>
      <c r="B22" s="108"/>
      <c r="C22" s="66"/>
      <c r="D22" s="47" t="s">
        <v>62</v>
      </c>
      <c r="E22" s="59">
        <v>9000</v>
      </c>
      <c r="F22" s="59">
        <v>4500</v>
      </c>
      <c r="G22" s="109">
        <v>61751</v>
      </c>
      <c r="H22" s="79">
        <f>SUM(E22:G22)</f>
        <v>75251</v>
      </c>
    </row>
    <row r="23" spans="1:8" ht="13.5" thickTop="1">
      <c r="A23" s="11"/>
      <c r="B23" s="11"/>
      <c r="C23" s="11"/>
      <c r="D23" s="32" t="s">
        <v>13</v>
      </c>
      <c r="E23" s="20">
        <v>1000</v>
      </c>
      <c r="F23" s="20">
        <v>1500</v>
      </c>
      <c r="G23" s="72">
        <v>10150</v>
      </c>
      <c r="H23" s="77">
        <f>SUM(E23:G23)</f>
        <v>12650</v>
      </c>
    </row>
    <row r="24" spans="1:8" ht="13.5" thickBot="1">
      <c r="A24" s="2"/>
      <c r="B24" s="2"/>
      <c r="C24" s="4"/>
      <c r="D24" s="4" t="s">
        <v>10</v>
      </c>
      <c r="E24" s="5">
        <f>SUM(E18+E23)</f>
        <v>170000</v>
      </c>
      <c r="F24" s="5">
        <f>SUM(F18+F23)</f>
        <v>51200</v>
      </c>
      <c r="G24" s="73">
        <f>SUM(G18+G23)</f>
        <v>310084</v>
      </c>
      <c r="H24" s="76">
        <f>SUM(H18+H23)</f>
        <v>531284</v>
      </c>
    </row>
    <row r="26" ht="12.75">
      <c r="F26" t="s">
        <v>7</v>
      </c>
    </row>
  </sheetData>
  <mergeCells count="8">
    <mergeCell ref="C6:H6"/>
    <mergeCell ref="C7:H7"/>
    <mergeCell ref="A17:D17"/>
    <mergeCell ref="A8:D8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8"/>
    </sheetView>
  </sheetViews>
  <sheetFormatPr defaultColWidth="9.00390625" defaultRowHeight="12.75"/>
  <cols>
    <col min="1" max="1" width="7.125" style="0" customWidth="1"/>
    <col min="2" max="2" width="7.75390625" style="0" customWidth="1"/>
    <col min="3" max="3" width="7.00390625" style="0" customWidth="1"/>
    <col min="4" max="4" width="32.875" style="0" customWidth="1"/>
    <col min="5" max="5" width="11.75390625" style="0" customWidth="1"/>
  </cols>
  <sheetData>
    <row r="1" spans="1:5" ht="51.75" customHeight="1">
      <c r="A1" s="167" t="s">
        <v>114</v>
      </c>
      <c r="B1" s="167"/>
      <c r="C1" s="167"/>
      <c r="D1" s="167"/>
      <c r="E1" s="167"/>
    </row>
    <row r="3" spans="1:5" ht="13.5" thickBot="1">
      <c r="A3" s="168" t="s">
        <v>65</v>
      </c>
      <c r="B3" s="168"/>
      <c r="C3" s="168"/>
      <c r="D3" s="168"/>
      <c r="E3" s="168"/>
    </row>
    <row r="4" spans="1:5" ht="26.25" thickBot="1">
      <c r="A4" s="16" t="s">
        <v>66</v>
      </c>
      <c r="B4" s="14" t="s">
        <v>16</v>
      </c>
      <c r="C4" s="14"/>
      <c r="D4" s="113" t="s">
        <v>1</v>
      </c>
      <c r="E4" s="114" t="s">
        <v>67</v>
      </c>
    </row>
    <row r="5" spans="1:5" ht="13.5" thickBot="1">
      <c r="A5" s="115">
        <v>750</v>
      </c>
      <c r="B5" s="116"/>
      <c r="C5" s="116"/>
      <c r="D5" s="31" t="s">
        <v>68</v>
      </c>
      <c r="E5" s="15">
        <f>SUM(E6)</f>
        <v>120500</v>
      </c>
    </row>
    <row r="6" spans="1:5" ht="13.5" thickBot="1">
      <c r="A6" s="115"/>
      <c r="B6" s="116">
        <v>75011</v>
      </c>
      <c r="C6" s="116"/>
      <c r="D6" s="31" t="s">
        <v>69</v>
      </c>
      <c r="E6" s="15">
        <f>SUM(E7)</f>
        <v>120500</v>
      </c>
    </row>
    <row r="7" spans="1:5" ht="39" customHeight="1">
      <c r="A7" s="117"/>
      <c r="B7" s="117"/>
      <c r="C7" s="117">
        <v>2350</v>
      </c>
      <c r="D7" s="118" t="s">
        <v>70</v>
      </c>
      <c r="E7" s="20">
        <v>120500</v>
      </c>
    </row>
  </sheetData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E22"/>
    </sheetView>
  </sheetViews>
  <sheetFormatPr defaultColWidth="9.00390625" defaultRowHeight="12.75"/>
  <cols>
    <col min="1" max="1" width="6.00390625" style="0" customWidth="1"/>
    <col min="2" max="2" width="7.875" style="0" customWidth="1"/>
    <col min="3" max="3" width="7.25390625" style="0" customWidth="1"/>
    <col min="4" max="4" width="31.625" style="0" customWidth="1"/>
    <col min="5" max="5" width="11.75390625" style="0" customWidth="1"/>
  </cols>
  <sheetData>
    <row r="1" spans="1:4" ht="56.25" customHeight="1">
      <c r="A1" s="167" t="s">
        <v>115</v>
      </c>
      <c r="B1" s="167"/>
      <c r="C1" s="167"/>
      <c r="D1" s="167"/>
    </row>
    <row r="3" spans="1:5" ht="15">
      <c r="A3" s="92" t="s">
        <v>44</v>
      </c>
      <c r="B3" s="92"/>
      <c r="C3" s="92"/>
      <c r="D3" s="92"/>
      <c r="E3" s="92"/>
    </row>
    <row r="5" ht="12.75">
      <c r="A5" s="45" t="s">
        <v>45</v>
      </c>
    </row>
    <row r="6" ht="13.5" thickBot="1"/>
    <row r="7" spans="1:5" ht="13.5" thickBot="1">
      <c r="A7" s="93" t="s">
        <v>46</v>
      </c>
      <c r="B7" s="94" t="s">
        <v>16</v>
      </c>
      <c r="C7" s="94"/>
      <c r="D7" s="94" t="s">
        <v>1</v>
      </c>
      <c r="E7" s="95" t="s">
        <v>47</v>
      </c>
    </row>
    <row r="8" spans="1:5" ht="13.5" thickBot="1">
      <c r="A8" s="43">
        <v>926</v>
      </c>
      <c r="B8" s="36"/>
      <c r="C8" s="36"/>
      <c r="D8" s="36" t="s">
        <v>48</v>
      </c>
      <c r="E8" s="96">
        <f>E9</f>
        <v>1220000</v>
      </c>
    </row>
    <row r="9" spans="1:5" ht="12.75">
      <c r="A9" s="33"/>
      <c r="B9" s="33">
        <v>92695</v>
      </c>
      <c r="C9" s="33"/>
      <c r="D9" s="33" t="s">
        <v>49</v>
      </c>
      <c r="E9" s="97">
        <f>SUM(E10:E11)</f>
        <v>1220000</v>
      </c>
    </row>
    <row r="10" spans="1:5" ht="12.75">
      <c r="A10" s="98"/>
      <c r="B10" s="98"/>
      <c r="C10" s="98" t="s">
        <v>55</v>
      </c>
      <c r="D10" s="98" t="s">
        <v>50</v>
      </c>
      <c r="E10" s="99">
        <v>910000</v>
      </c>
    </row>
    <row r="11" spans="1:5" ht="26.25" customHeight="1" thickBot="1">
      <c r="A11" s="47"/>
      <c r="B11" s="47"/>
      <c r="C11" s="47"/>
      <c r="D11" s="49" t="s">
        <v>54</v>
      </c>
      <c r="E11" s="48">
        <v>310000</v>
      </c>
    </row>
    <row r="12" spans="1:5" ht="24.75" thickTop="1">
      <c r="A12" s="100"/>
      <c r="B12" s="32"/>
      <c r="C12" s="32"/>
      <c r="D12" s="106" t="s">
        <v>103</v>
      </c>
      <c r="E12" s="46">
        <v>-35000</v>
      </c>
    </row>
    <row r="13" spans="4:5" ht="12.75">
      <c r="D13" s="119" t="s">
        <v>71</v>
      </c>
      <c r="E13" s="120">
        <f>E8+E12</f>
        <v>1185000</v>
      </c>
    </row>
    <row r="14" ht="12.75">
      <c r="A14" s="45" t="s">
        <v>51</v>
      </c>
    </row>
    <row r="15" ht="13.5" thickBot="1"/>
    <row r="16" spans="1:5" ht="13.5" thickBot="1">
      <c r="A16" s="93" t="s">
        <v>46</v>
      </c>
      <c r="B16" s="94" t="s">
        <v>16</v>
      </c>
      <c r="C16" s="94"/>
      <c r="D16" s="94" t="s">
        <v>1</v>
      </c>
      <c r="E16" s="95" t="s">
        <v>47</v>
      </c>
    </row>
    <row r="17" spans="1:5" ht="12.75">
      <c r="A17" s="101">
        <v>926</v>
      </c>
      <c r="B17" s="102"/>
      <c r="C17" s="102"/>
      <c r="D17" s="102" t="s">
        <v>48</v>
      </c>
      <c r="E17" s="103">
        <f>E18</f>
        <v>1219816</v>
      </c>
    </row>
    <row r="18" spans="1:5" ht="13.5" thickBot="1">
      <c r="A18" s="104"/>
      <c r="B18" s="104">
        <v>92695</v>
      </c>
      <c r="C18" s="104"/>
      <c r="D18" s="104" t="s">
        <v>49</v>
      </c>
      <c r="E18" s="105">
        <f>SUM(E19:E20)</f>
        <v>1219816</v>
      </c>
    </row>
    <row r="19" spans="1:5" ht="27" customHeight="1" thickTop="1">
      <c r="A19" s="32"/>
      <c r="B19" s="32"/>
      <c r="C19" s="107" t="s">
        <v>55</v>
      </c>
      <c r="D19" s="106" t="s">
        <v>53</v>
      </c>
      <c r="E19" s="46">
        <v>565816</v>
      </c>
    </row>
    <row r="20" spans="1:5" ht="18.75" customHeight="1" thickBot="1">
      <c r="A20" s="47"/>
      <c r="B20" s="47"/>
      <c r="C20" s="47"/>
      <c r="D20" s="49" t="s">
        <v>52</v>
      </c>
      <c r="E20" s="48">
        <v>654000</v>
      </c>
    </row>
    <row r="21" spans="1:5" ht="24.75" thickTop="1">
      <c r="A21" s="100"/>
      <c r="B21" s="32"/>
      <c r="C21" s="32"/>
      <c r="D21" s="106" t="s">
        <v>104</v>
      </c>
      <c r="E21" s="46">
        <v>-34816</v>
      </c>
    </row>
    <row r="22" spans="4:5" ht="12.75">
      <c r="D22" s="45" t="s">
        <v>23</v>
      </c>
      <c r="E22" s="120">
        <f>E17+E21</f>
        <v>1185000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F20"/>
    </sheetView>
  </sheetViews>
  <sheetFormatPr defaultColWidth="9.00390625" defaultRowHeight="12.75"/>
  <cols>
    <col min="1" max="1" width="4.875" style="0" customWidth="1"/>
    <col min="2" max="2" width="5.75390625" style="0" customWidth="1"/>
    <col min="3" max="3" width="5.875" style="0" customWidth="1"/>
    <col min="4" max="4" width="27.125" style="0" customWidth="1"/>
    <col min="5" max="5" width="13.875" style="0" customWidth="1"/>
    <col min="6" max="6" width="11.625" style="0" customWidth="1"/>
  </cols>
  <sheetData>
    <row r="1" spans="3:4" ht="12.75">
      <c r="C1" s="210"/>
      <c r="D1" s="210"/>
    </row>
    <row r="2" spans="1:4" ht="50.25" customHeight="1">
      <c r="A2" s="167" t="s">
        <v>116</v>
      </c>
      <c r="B2" s="167"/>
      <c r="C2" s="167"/>
      <c r="D2" s="167"/>
    </row>
    <row r="3" spans="3:5" ht="31.5" customHeight="1">
      <c r="C3" s="168" t="s">
        <v>22</v>
      </c>
      <c r="D3" s="208"/>
      <c r="E3" s="208"/>
    </row>
    <row r="4" spans="1:4" ht="12.75">
      <c r="A4" s="170" t="s">
        <v>2</v>
      </c>
      <c r="B4" s="170"/>
      <c r="C4" s="170"/>
      <c r="D4" s="170"/>
    </row>
    <row r="5" spans="1:6" ht="32.25" customHeight="1">
      <c r="A5" s="8" t="s">
        <v>17</v>
      </c>
      <c r="B5" s="8" t="s">
        <v>16</v>
      </c>
      <c r="C5" s="8"/>
      <c r="D5" s="8" t="s">
        <v>1</v>
      </c>
      <c r="E5" s="52" t="s">
        <v>34</v>
      </c>
      <c r="F5" s="64" t="s">
        <v>40</v>
      </c>
    </row>
    <row r="6" spans="1:6" ht="12.75">
      <c r="A6" s="4">
        <v>801</v>
      </c>
      <c r="B6" s="4"/>
      <c r="C6" s="4"/>
      <c r="D6" s="4" t="s">
        <v>19</v>
      </c>
      <c r="E6" s="5">
        <f>SUM(E7)</f>
        <v>50700</v>
      </c>
      <c r="F6" s="5">
        <f>SUM(F7)</f>
        <v>50700</v>
      </c>
    </row>
    <row r="7" spans="1:6" ht="13.5" thickBot="1">
      <c r="A7" s="21"/>
      <c r="B7" s="26">
        <v>80110</v>
      </c>
      <c r="C7" s="26"/>
      <c r="D7" s="26" t="s">
        <v>21</v>
      </c>
      <c r="E7" s="27">
        <f>SUM(E8:E9)</f>
        <v>50700</v>
      </c>
      <c r="F7" s="27">
        <f>SUM(F8:F9)</f>
        <v>50700</v>
      </c>
    </row>
    <row r="8" spans="1:6" ht="12.75">
      <c r="A8" s="11"/>
      <c r="B8" s="11"/>
      <c r="C8" s="111" t="s">
        <v>56</v>
      </c>
      <c r="D8" s="11" t="s">
        <v>3</v>
      </c>
      <c r="E8" s="20">
        <v>50000</v>
      </c>
      <c r="F8" s="20">
        <f>SUM(E8:E8)</f>
        <v>50000</v>
      </c>
    </row>
    <row r="9" spans="1:6" ht="13.5" thickBot="1">
      <c r="A9" s="58"/>
      <c r="B9" s="58"/>
      <c r="C9" s="82"/>
      <c r="D9" s="58" t="s">
        <v>50</v>
      </c>
      <c r="E9" s="62">
        <v>700</v>
      </c>
      <c r="F9" s="62">
        <f>SUM(E9:E9)</f>
        <v>700</v>
      </c>
    </row>
    <row r="10" spans="1:6" ht="14.25" thickBot="1" thickTop="1">
      <c r="A10" s="60"/>
      <c r="B10" s="60"/>
      <c r="C10" s="65"/>
      <c r="D10" s="60" t="s">
        <v>11</v>
      </c>
      <c r="E10" s="61">
        <v>1000</v>
      </c>
      <c r="F10" s="61">
        <f>SUM(E10:E10)</f>
        <v>1000</v>
      </c>
    </row>
    <row r="11" spans="1:6" ht="12.75">
      <c r="A11" s="11"/>
      <c r="B11" s="11"/>
      <c r="C11" s="55"/>
      <c r="D11" s="19" t="s">
        <v>12</v>
      </c>
      <c r="E11" s="12">
        <f>SUM(E6+E10)</f>
        <v>51700</v>
      </c>
      <c r="F11" s="12">
        <f>SUM(F6+F10)</f>
        <v>51700</v>
      </c>
    </row>
    <row r="12" ht="12.75">
      <c r="F12" s="1"/>
    </row>
    <row r="13" spans="1:6" ht="12.75">
      <c r="A13" s="170" t="s">
        <v>31</v>
      </c>
      <c r="B13" s="170"/>
      <c r="C13" s="170"/>
      <c r="D13" s="170"/>
      <c r="F13" s="1"/>
    </row>
    <row r="14" spans="1:7" ht="12.75">
      <c r="A14" s="4">
        <v>801</v>
      </c>
      <c r="B14" s="4"/>
      <c r="C14" s="4"/>
      <c r="D14" s="4" t="s">
        <v>19</v>
      </c>
      <c r="E14" s="5">
        <f>SUM(E15)</f>
        <v>51200</v>
      </c>
      <c r="F14" s="5">
        <f>SUM(E14:E14)</f>
        <v>51200</v>
      </c>
      <c r="G14" t="s">
        <v>7</v>
      </c>
    </row>
    <row r="15" spans="1:6" ht="13.5" thickBot="1">
      <c r="A15" s="63"/>
      <c r="B15" s="26">
        <v>80110</v>
      </c>
      <c r="C15" s="26"/>
      <c r="D15" s="26" t="s">
        <v>21</v>
      </c>
      <c r="E15" s="27">
        <f>SUM(E16:E17)</f>
        <v>51200</v>
      </c>
      <c r="F15" s="27">
        <f>SUM(E15:E15)</f>
        <v>51200</v>
      </c>
    </row>
    <row r="16" spans="1:6" ht="21.75" customHeight="1" thickBot="1">
      <c r="A16" s="130"/>
      <c r="B16" s="131"/>
      <c r="C16" s="132" t="s">
        <v>56</v>
      </c>
      <c r="D16" s="132" t="s">
        <v>59</v>
      </c>
      <c r="E16" s="133">
        <v>25500</v>
      </c>
      <c r="F16" s="59">
        <f>SUM(E16:E16)</f>
        <v>25500</v>
      </c>
    </row>
    <row r="17" spans="1:6" ht="28.5" customHeight="1" thickBot="1" thickTop="1">
      <c r="A17" s="134"/>
      <c r="B17" s="108"/>
      <c r="C17" s="47"/>
      <c r="D17" s="49" t="s">
        <v>61</v>
      </c>
      <c r="E17" s="59">
        <v>25700</v>
      </c>
      <c r="F17" s="59">
        <f>SUM(E17:E17)</f>
        <v>25700</v>
      </c>
    </row>
    <row r="18" spans="1:6" ht="14.25" thickBot="1" thickTop="1">
      <c r="A18" s="60"/>
      <c r="B18" s="60"/>
      <c r="C18" s="60"/>
      <c r="D18" s="60" t="s">
        <v>13</v>
      </c>
      <c r="E18" s="61">
        <v>500</v>
      </c>
      <c r="F18" s="61">
        <f>SUM(E18:E18)</f>
        <v>500</v>
      </c>
    </row>
    <row r="19" spans="1:6" ht="12.75">
      <c r="A19" s="11"/>
      <c r="B19" s="11"/>
      <c r="C19" s="11"/>
      <c r="D19" s="19" t="s">
        <v>10</v>
      </c>
      <c r="E19" s="12">
        <f>SUM(E14+E18)</f>
        <v>51700</v>
      </c>
      <c r="F19" s="12">
        <f>SUM(F14+F18)</f>
        <v>51700</v>
      </c>
    </row>
    <row r="29" spans="1:5" ht="12.75">
      <c r="A29" s="7"/>
      <c r="B29" s="7"/>
      <c r="C29" s="7"/>
      <c r="D29" s="7"/>
      <c r="E29" s="18"/>
    </row>
    <row r="30" spans="1:5" ht="12.75">
      <c r="A30" s="7"/>
      <c r="B30" s="7"/>
      <c r="C30" s="7"/>
      <c r="D30" s="7"/>
      <c r="E30" s="18"/>
    </row>
    <row r="31" spans="1:5" ht="12.75">
      <c r="A31" s="7"/>
      <c r="B31" s="7"/>
      <c r="C31" s="7"/>
      <c r="D31" s="7"/>
      <c r="E31" s="18"/>
    </row>
    <row r="32" spans="1:5" ht="12.75">
      <c r="A32" s="7"/>
      <c r="B32" s="7"/>
      <c r="C32" s="7"/>
      <c r="D32" s="7"/>
      <c r="E32" s="18"/>
    </row>
    <row r="33" spans="1:5" ht="12.75">
      <c r="A33" s="7"/>
      <c r="B33" s="7"/>
      <c r="C33" s="7"/>
      <c r="D33" s="7"/>
      <c r="E33" s="18"/>
    </row>
    <row r="34" spans="1:5" ht="12.75">
      <c r="A34" s="7"/>
      <c r="B34" s="7"/>
      <c r="C34" s="7"/>
      <c r="D34" s="7"/>
      <c r="E34" s="18"/>
    </row>
  </sheetData>
  <mergeCells count="5">
    <mergeCell ref="A13:D13"/>
    <mergeCell ref="C3:E3"/>
    <mergeCell ref="C1:D1"/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7"/>
    </sheetView>
  </sheetViews>
  <sheetFormatPr defaultColWidth="9.00390625" defaultRowHeight="12.75"/>
  <cols>
    <col min="1" max="1" width="5.375" style="0" customWidth="1"/>
    <col min="2" max="2" width="7.25390625" style="0" customWidth="1"/>
    <col min="3" max="3" width="5.75390625" style="0" customWidth="1"/>
    <col min="4" max="4" width="27.75390625" style="0" customWidth="1"/>
  </cols>
  <sheetData>
    <row r="1" spans="1:4" ht="54.75" customHeight="1">
      <c r="A1" s="167" t="s">
        <v>117</v>
      </c>
      <c r="B1" s="167"/>
      <c r="C1" s="167"/>
      <c r="D1" s="167"/>
    </row>
    <row r="2" spans="1:5" ht="26.25" customHeight="1">
      <c r="A2" s="211" t="s">
        <v>97</v>
      </c>
      <c r="B2" s="211"/>
      <c r="C2" s="211"/>
      <c r="D2" s="211"/>
      <c r="E2" s="211"/>
    </row>
    <row r="3" spans="1:4" ht="13.5" thickBot="1">
      <c r="A3" s="170" t="s">
        <v>2</v>
      </c>
      <c r="B3" s="170"/>
      <c r="C3" s="170"/>
      <c r="D3" s="170"/>
    </row>
    <row r="4" spans="1:5" ht="13.5" thickBot="1">
      <c r="A4" s="28" t="s">
        <v>17</v>
      </c>
      <c r="B4" s="29" t="s">
        <v>16</v>
      </c>
      <c r="C4" s="29"/>
      <c r="D4" s="29" t="s">
        <v>1</v>
      </c>
      <c r="E4" s="30" t="s">
        <v>14</v>
      </c>
    </row>
    <row r="5" spans="1:5" ht="13.5" thickBot="1">
      <c r="A5" s="16">
        <v>852</v>
      </c>
      <c r="B5" s="13"/>
      <c r="C5" s="13"/>
      <c r="D5" s="14" t="s">
        <v>43</v>
      </c>
      <c r="E5" s="31">
        <f>SUM(E6)</f>
        <v>115100</v>
      </c>
    </row>
    <row r="6" spans="1:5" ht="12.75">
      <c r="A6" s="2"/>
      <c r="B6" s="4">
        <v>85219</v>
      </c>
      <c r="C6" s="6"/>
      <c r="D6" s="4" t="s">
        <v>33</v>
      </c>
      <c r="E6" s="5">
        <f>SUM(E7:E8)</f>
        <v>115100</v>
      </c>
    </row>
    <row r="7" spans="1:5" ht="12.75">
      <c r="A7" s="2"/>
      <c r="B7" s="2"/>
      <c r="C7" s="112" t="s">
        <v>56</v>
      </c>
      <c r="D7" s="2" t="s">
        <v>3</v>
      </c>
      <c r="E7" s="10">
        <v>115000</v>
      </c>
    </row>
    <row r="8" spans="1:5" ht="13.5" thickBot="1">
      <c r="A8" s="58"/>
      <c r="B8" s="58"/>
      <c r="C8" s="82"/>
      <c r="D8" s="58" t="s">
        <v>50</v>
      </c>
      <c r="E8" s="59">
        <v>100</v>
      </c>
    </row>
    <row r="9" spans="1:5" ht="14.25" thickBot="1" thickTop="1">
      <c r="A9" s="11"/>
      <c r="B9" s="11"/>
      <c r="C9" s="55"/>
      <c r="D9" s="56" t="s">
        <v>24</v>
      </c>
      <c r="E9" s="57">
        <v>1500</v>
      </c>
    </row>
    <row r="10" spans="4:5" ht="12.75">
      <c r="D10" s="37" t="s">
        <v>23</v>
      </c>
      <c r="E10" s="38">
        <f>SUM(E7:E9)</f>
        <v>116600</v>
      </c>
    </row>
    <row r="11" spans="1:4" ht="13.5" thickBot="1">
      <c r="A11" s="170" t="s">
        <v>31</v>
      </c>
      <c r="B11" s="170"/>
      <c r="C11" s="170"/>
      <c r="D11" s="170"/>
    </row>
    <row r="12" spans="1:5" ht="13.5" thickBot="1">
      <c r="A12" s="24">
        <v>852</v>
      </c>
      <c r="B12" s="17"/>
      <c r="C12" s="17"/>
      <c r="D12" s="14" t="s">
        <v>43</v>
      </c>
      <c r="E12" s="15">
        <f>SUM(E13)</f>
        <v>115100</v>
      </c>
    </row>
    <row r="13" spans="1:5" ht="12.75">
      <c r="A13" s="2"/>
      <c r="B13" s="4">
        <v>85319</v>
      </c>
      <c r="C13" s="2"/>
      <c r="D13" s="4" t="s">
        <v>33</v>
      </c>
      <c r="E13" s="5">
        <f>SUM(E14+E15)</f>
        <v>115100</v>
      </c>
    </row>
    <row r="14" spans="1:5" ht="24">
      <c r="A14" s="2"/>
      <c r="B14" s="2"/>
      <c r="C14" s="2" t="s">
        <v>56</v>
      </c>
      <c r="D14" s="106" t="s">
        <v>61</v>
      </c>
      <c r="E14" s="3">
        <v>115000</v>
      </c>
    </row>
    <row r="15" spans="1:5" ht="13.5" thickBot="1">
      <c r="A15" s="58"/>
      <c r="B15" s="58"/>
      <c r="C15" s="58"/>
      <c r="D15" s="58" t="s">
        <v>62</v>
      </c>
      <c r="E15" s="62">
        <v>100</v>
      </c>
    </row>
    <row r="16" spans="1:5" ht="14.25" thickBot="1" thickTop="1">
      <c r="A16" s="11"/>
      <c r="B16" s="11"/>
      <c r="C16" s="11"/>
      <c r="D16" s="60" t="s">
        <v>13</v>
      </c>
      <c r="E16" s="61">
        <v>1500</v>
      </c>
    </row>
    <row r="17" spans="4:5" ht="12.75">
      <c r="D17" s="39" t="s">
        <v>23</v>
      </c>
      <c r="E17" s="40">
        <f>SUM(E14:E16)</f>
        <v>116600</v>
      </c>
    </row>
  </sheetData>
  <mergeCells count="4">
    <mergeCell ref="A1:D1"/>
    <mergeCell ref="A2:E2"/>
    <mergeCell ref="A3:D3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8"/>
    </sheetView>
  </sheetViews>
  <sheetFormatPr defaultColWidth="9.00390625" defaultRowHeight="12.75"/>
  <cols>
    <col min="1" max="1" width="4.875" style="0" customWidth="1"/>
    <col min="2" max="2" width="6.375" style="0" customWidth="1"/>
    <col min="3" max="3" width="6.25390625" style="0" customWidth="1"/>
    <col min="4" max="4" width="29.00390625" style="0" customWidth="1"/>
    <col min="5" max="5" width="10.125" style="0" customWidth="1"/>
  </cols>
  <sheetData>
    <row r="1" spans="1:4" ht="39.75" customHeight="1">
      <c r="A1" s="167" t="s">
        <v>118</v>
      </c>
      <c r="B1" s="167"/>
      <c r="C1" s="167"/>
      <c r="D1" s="167"/>
    </row>
    <row r="2" spans="1:4" ht="12.75">
      <c r="A2" s="166" t="s">
        <v>110</v>
      </c>
      <c r="B2" s="166"/>
      <c r="C2" s="166"/>
      <c r="D2" s="166"/>
    </row>
    <row r="3" spans="1:5" ht="25.5" customHeight="1">
      <c r="A3" s="168" t="s">
        <v>27</v>
      </c>
      <c r="B3" s="168"/>
      <c r="C3" s="168"/>
      <c r="D3" s="168"/>
      <c r="E3" s="168"/>
    </row>
    <row r="4" spans="1:5" ht="12.75">
      <c r="A4" s="170" t="s">
        <v>8</v>
      </c>
      <c r="B4" s="170"/>
      <c r="C4" s="170"/>
      <c r="D4" s="170"/>
      <c r="E4" s="170"/>
    </row>
    <row r="5" spans="1:5" ht="12.75">
      <c r="A5" s="4" t="s">
        <v>17</v>
      </c>
      <c r="B5" s="4" t="s">
        <v>16</v>
      </c>
      <c r="C5" s="50"/>
      <c r="D5" s="4" t="s">
        <v>1</v>
      </c>
      <c r="E5" s="4" t="s">
        <v>32</v>
      </c>
    </row>
    <row r="6" spans="1:5" ht="30.75" customHeight="1">
      <c r="A6" s="8">
        <v>600</v>
      </c>
      <c r="B6" s="34"/>
      <c r="C6" s="51"/>
      <c r="D6" s="9" t="s">
        <v>41</v>
      </c>
      <c r="E6" s="35">
        <f>SUM(E7)</f>
        <v>6000</v>
      </c>
    </row>
    <row r="7" spans="1:5" ht="12.75">
      <c r="A7" s="34"/>
      <c r="B7" s="8">
        <v>60016</v>
      </c>
      <c r="C7" s="52"/>
      <c r="D7" s="8" t="s">
        <v>29</v>
      </c>
      <c r="E7" s="35">
        <f>SUM(E8:E8)</f>
        <v>6000</v>
      </c>
    </row>
    <row r="8" spans="1:5" ht="13.5" thickBot="1">
      <c r="A8" s="47"/>
      <c r="B8" s="47"/>
      <c r="C8" s="91" t="s">
        <v>56</v>
      </c>
      <c r="D8" s="47" t="s">
        <v>64</v>
      </c>
      <c r="E8" s="48">
        <v>6000</v>
      </c>
    </row>
    <row r="9" spans="1:5" ht="13.5" thickTop="1">
      <c r="A9" s="32"/>
      <c r="B9" s="32"/>
      <c r="C9" s="53"/>
      <c r="D9" s="32" t="s">
        <v>4</v>
      </c>
      <c r="E9" s="46">
        <v>820</v>
      </c>
    </row>
    <row r="10" spans="1:5" ht="12.75">
      <c r="A10" s="34"/>
      <c r="B10" s="34"/>
      <c r="C10" s="52"/>
      <c r="D10" s="8" t="s">
        <v>5</v>
      </c>
      <c r="E10" s="35">
        <f>SUM(E7+E9)</f>
        <v>6820</v>
      </c>
    </row>
    <row r="12" spans="1:5" ht="12.75">
      <c r="A12" s="170" t="s">
        <v>31</v>
      </c>
      <c r="B12" s="170"/>
      <c r="C12" s="170"/>
      <c r="D12" s="170"/>
      <c r="E12" s="1"/>
    </row>
    <row r="13" spans="1:5" ht="23.25" customHeight="1">
      <c r="A13" s="8">
        <v>600</v>
      </c>
      <c r="B13" s="34"/>
      <c r="C13" s="51"/>
      <c r="D13" s="9" t="s">
        <v>41</v>
      </c>
      <c r="E13" s="35">
        <f>SUM(E14)</f>
        <v>6000</v>
      </c>
    </row>
    <row r="14" spans="1:5" ht="12.75">
      <c r="A14" s="34"/>
      <c r="B14" s="8">
        <v>60016</v>
      </c>
      <c r="C14" s="52"/>
      <c r="D14" s="8" t="s">
        <v>29</v>
      </c>
      <c r="E14" s="35">
        <f>SUM(E15:E15)</f>
        <v>6000</v>
      </c>
    </row>
    <row r="15" spans="1:5" ht="17.25" customHeight="1" thickBot="1">
      <c r="A15" s="47"/>
      <c r="B15" s="47"/>
      <c r="C15" s="54" t="s">
        <v>56</v>
      </c>
      <c r="D15" s="49" t="s">
        <v>57</v>
      </c>
      <c r="E15" s="48">
        <v>6000</v>
      </c>
    </row>
    <row r="16" spans="1:5" ht="13.5" thickTop="1">
      <c r="A16" s="32"/>
      <c r="B16" s="32"/>
      <c r="C16" s="32"/>
      <c r="D16" s="32" t="s">
        <v>6</v>
      </c>
      <c r="E16" s="46">
        <v>820</v>
      </c>
    </row>
    <row r="17" spans="1:5" ht="12.75">
      <c r="A17" s="34"/>
      <c r="B17" s="34"/>
      <c r="C17" s="8"/>
      <c r="D17" s="8" t="s">
        <v>5</v>
      </c>
      <c r="E17" s="35">
        <f>SUM(E13+E16)</f>
        <v>6820</v>
      </c>
    </row>
  </sheetData>
  <mergeCells count="5">
    <mergeCell ref="A12:D12"/>
    <mergeCell ref="A1:D1"/>
    <mergeCell ref="A2:D2"/>
    <mergeCell ref="A3:E3"/>
    <mergeCell ref="A4:E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Opocznie</dc:creator>
  <cp:keywords/>
  <dc:description/>
  <cp:lastModifiedBy>.</cp:lastModifiedBy>
  <cp:lastPrinted>2005-01-05T08:54:55Z</cp:lastPrinted>
  <dcterms:created xsi:type="dcterms:W3CDTF">2000-10-31T06:28:47Z</dcterms:created>
  <dcterms:modified xsi:type="dcterms:W3CDTF">2005-01-05T09:18:45Z</dcterms:modified>
  <cp:category/>
  <cp:version/>
  <cp:contentType/>
  <cp:contentStatus/>
</cp:coreProperties>
</file>