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<sst xmlns="http://schemas.openxmlformats.org/spreadsheetml/2006/main" count="69" uniqueCount="65">
  <si>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dział</t>
  </si>
  <si>
    <t xml:space="preserve">Wyszczególnienie - zakres rzeczowy
do wykonania </t>
  </si>
  <si>
    <t>środki 
ludności</t>
  </si>
  <si>
    <t>uwagi</t>
  </si>
  <si>
    <t>w tym:</t>
  </si>
  <si>
    <t xml:space="preserve">
z budżetu gminy </t>
  </si>
  <si>
    <t xml:space="preserve"> </t>
  </si>
  <si>
    <t>RAZEM</t>
  </si>
  <si>
    <t xml:space="preserve">
dotacje</t>
  </si>
  <si>
    <t>pożyczki i kredyty</t>
  </si>
  <si>
    <t>ROLNICTWO I ŁOWIECTWO</t>
  </si>
  <si>
    <t>GOSPODARKA KOMUNALNA 
I OCHRONA ŚRODOWISKA</t>
  </si>
  <si>
    <t>KULTURA FIZYCZNA I SPORT</t>
  </si>
  <si>
    <t>OŚWIATA I WYCHOWANIE</t>
  </si>
  <si>
    <t>I</t>
  </si>
  <si>
    <t>Wodociągi</t>
  </si>
  <si>
    <t>Kanalizacja</t>
  </si>
  <si>
    <t>TRANSPORT I ŁĄCZNOŚĆ</t>
  </si>
  <si>
    <t>II</t>
  </si>
  <si>
    <t xml:space="preserve">GOSPODARKA MIESZKANIOWA </t>
  </si>
  <si>
    <t>1. Wykup gruntów</t>
  </si>
  <si>
    <t>poz.</t>
  </si>
  <si>
    <t>Ogółem nakłady planowane w 2004 r.</t>
  </si>
  <si>
    <t>Gmina - przebudowa dróg</t>
  </si>
  <si>
    <t>Miasto - przebudowa dróg</t>
  </si>
  <si>
    <t>dotacja  
MEN i S</t>
  </si>
  <si>
    <t xml:space="preserve">2. Sala gimastyczna 12x24 m przy 
Zespole Szkół w Bukowcu Op.i dobudową 2 klas lekcyjnych na istniejącym łączniku części socjalnej </t>
  </si>
  <si>
    <t>1. Droga Mroczków Gościnny - Wólka Karwicka - 2353 mb</t>
  </si>
  <si>
    <t xml:space="preserve">partycypacja Zarządu Dróg Wojewódzkich </t>
  </si>
  <si>
    <t>Wartość robót
2005</t>
  </si>
  <si>
    <t xml:space="preserve">1. Budowa sieci wodociągowej Zameczek, Wygnanów, Wólka Karwicka dł. 11.368 mb, przyłącza dł. 3.803 mb, szt. 167. </t>
  </si>
  <si>
    <t xml:space="preserve">2. Osiedle PGR Januszewice sieć kanalizacji sanitarnej dł. 511 mb, przyłącza dł. 130 mb. </t>
  </si>
  <si>
    <t xml:space="preserve">WIELOLETNI    PROGRAM    INWESTYCYJNY </t>
  </si>
  <si>
    <t xml:space="preserve">2. PT - Modernizacja drogi przez wieś Różanna dł. 2500 mb </t>
  </si>
  <si>
    <t>3. PT- Modernizacja drogi Bukowiec, Ziębów dł. 1800 mb</t>
  </si>
  <si>
    <t xml:space="preserve">4. Chodnik Ogonowice - Ostrów dł. 934 mb, </t>
  </si>
  <si>
    <t>1. Modernizacja ul. Długiej + kan. deszcz. Realizacji 634 mb, (wykup gruntów 40.000zł.)</t>
  </si>
  <si>
    <t xml:space="preserve">3. Modernizacja ul. Staszica dł. 250 mb,  </t>
  </si>
  <si>
    <t xml:space="preserve">4. PT - Modernizacja ul. Granicznej dł. 770 mb,  </t>
  </si>
  <si>
    <t xml:space="preserve">5. Chodnik ul. Inowłodzka dł. 380 mb, (PT 12.000 zł.) </t>
  </si>
  <si>
    <t xml:space="preserve">6. PT - Modernizacja dróg os. Piastowskie </t>
  </si>
  <si>
    <t xml:space="preserve">1. PT kanalizacji deszczowej od os.SM" Nasz Dom "do ulicy Partyzantów dł.350 mb.o 500 </t>
  </si>
  <si>
    <t xml:space="preserve">1.Międzyszkolna kryta pływalnia w Opocznie   </t>
  </si>
  <si>
    <t xml:space="preserve">2. PT - Modernizacja ulic z odwodnieniem 
 - ul. Parkowa dł. 324 mb,
 - ul. Nowa dł. 190 mb, 
 - ul. Żesławskiego  dł. 156 mb. </t>
  </si>
  <si>
    <t>80% dotacja ANRSP</t>
  </si>
  <si>
    <t>ADMINISTRACJA PUBLICZNA</t>
  </si>
  <si>
    <t>1.zakup środków trwałych i 
oprogramowania</t>
  </si>
  <si>
    <t xml:space="preserve">1. Pt Świetlica dla romów przy ZSS nr 2 
w Opocznie </t>
  </si>
  <si>
    <t>2. Oświetlenie uliczne Wola Załężna - Piaski dł. 280 mb, + PT</t>
  </si>
  <si>
    <t xml:space="preserve">3. Targowisko miejskie ul. Piotrkowska 66 sieci: wod- kan. </t>
  </si>
  <si>
    <t>rozdz</t>
  </si>
  <si>
    <t xml:space="preserve">pożyczka pomostowa-dotacja SAPARD 1.700.000zł. 
40% pożyczka WFOŚiGW 1.300.000 zł. 
w tym umorzenia WFOŚiGW 307.500 </t>
  </si>
  <si>
    <t xml:space="preserve">1. Budowa oczyszczalni ścieków z segmentem biologicznym w m. Mroczków Gość., sieć kanalizacji sanitarnej dla wsi Kraszków, dł. 3448 mb, przyłącza dł. 1.349 mb, szt. 72, przepompownia szt. 1. </t>
  </si>
  <si>
    <t xml:space="preserve">pożyczka pomostowa-dotacja SAPARD 630.000zł. </t>
  </si>
  <si>
    <t>2. Budowa przepompowni wodociągowej we wsi Adamów o wydajności 51 m3/h szt. 1.</t>
  </si>
  <si>
    <t xml:space="preserve">pożyczka  pomostowa - dotacja SAPARD 840.000zł. 
40% pożyczka WFOŚiGW 1.300.000 zł. 
W tym: umorzenia WFOŚIGW 125.000 plus GFOŚ 370.000 </t>
  </si>
  <si>
    <t>w tym zobowiązania 3.777,10 zł</t>
  </si>
  <si>
    <t>w tym zobowiązania 1.510,30zł.</t>
  </si>
  <si>
    <t>2. Remont budynku głównego Urzędu Miejskiego - odgrzybianie, odwodnienie</t>
  </si>
  <si>
    <t xml:space="preserve">5. Zakup przystanków autobusowych. </t>
  </si>
  <si>
    <t>spłata zobowiązań</t>
  </si>
  <si>
    <t xml:space="preserve">w tym zobowiązania 1.464 zł. </t>
  </si>
  <si>
    <t xml:space="preserve">4. Kanalizacja deszczowa - odwodnienie ul. Wyspiańskiego (od ul. Tuwima do ul. Piotrkowskiej). </t>
  </si>
  <si>
    <t xml:space="preserve">do 80% pożyczka WFOŚiGW </t>
  </si>
  <si>
    <t>Załącznik Nr 5
do Uchwały Nr XIV/161/04
Rady Miejskiej w Opocznie
z dnia 04 lutego 2004r.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</si>
</sst>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000"/>
    <numFmt numFmtId="170" formatCode="00000"/>
  </numFmts>
  <fonts count="10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6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875" style="49" customWidth="1"/>
    <col min="2" max="2" width="5.75390625" style="0" customWidth="1"/>
    <col min="3" max="3" width="4.375" style="0" customWidth="1"/>
    <col min="4" max="4" width="37.25390625" style="0" customWidth="1"/>
    <col min="5" max="5" width="10.75390625" style="0" customWidth="1"/>
    <col min="6" max="6" width="10.00390625" style="0" customWidth="1"/>
    <col min="7" max="7" width="9.625" style="0" customWidth="1"/>
    <col min="8" max="8" width="10.25390625" style="0" customWidth="1"/>
    <col min="9" max="9" width="10.125" style="0" customWidth="1"/>
    <col min="10" max="10" width="17.00390625" style="0" customWidth="1"/>
    <col min="11" max="11" width="11.00390625" style="0" customWidth="1"/>
    <col min="12" max="12" width="12.625" style="0" customWidth="1"/>
  </cols>
  <sheetData>
    <row r="1" spans="1:11" ht="53.25" customHeight="1">
      <c r="A1" s="53" t="s">
        <v>64</v>
      </c>
      <c r="B1" s="53"/>
      <c r="C1" s="53"/>
      <c r="D1" s="53"/>
      <c r="E1" s="53"/>
      <c r="F1" s="33"/>
      <c r="G1" s="34"/>
      <c r="H1" s="34"/>
      <c r="I1" s="34"/>
      <c r="J1" s="34"/>
      <c r="K1" s="34"/>
    </row>
    <row r="2" spans="1:12" ht="18.75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6"/>
      <c r="L2" s="9"/>
    </row>
    <row r="3" spans="1:12" ht="14.25" customHeight="1">
      <c r="A3" s="47"/>
      <c r="B3" s="6"/>
      <c r="C3" s="6"/>
      <c r="D3" s="6"/>
      <c r="E3" s="6"/>
      <c r="F3" s="53" t="s">
        <v>4</v>
      </c>
      <c r="G3" s="53"/>
      <c r="H3" s="53"/>
      <c r="I3" s="53"/>
      <c r="J3" s="6"/>
      <c r="K3" s="18"/>
      <c r="L3" s="10"/>
    </row>
    <row r="4" spans="1:12" ht="50.25" customHeight="1">
      <c r="A4" s="50" t="s">
        <v>0</v>
      </c>
      <c r="B4" s="50" t="s">
        <v>50</v>
      </c>
      <c r="C4" s="50" t="s">
        <v>21</v>
      </c>
      <c r="D4" s="51" t="s">
        <v>1</v>
      </c>
      <c r="E4" s="51" t="s">
        <v>22</v>
      </c>
      <c r="F4" s="51" t="s">
        <v>5</v>
      </c>
      <c r="G4" s="51" t="s">
        <v>8</v>
      </c>
      <c r="H4" s="51" t="s">
        <v>9</v>
      </c>
      <c r="I4" s="51" t="s">
        <v>2</v>
      </c>
      <c r="J4" s="52" t="s">
        <v>3</v>
      </c>
      <c r="K4" s="51" t="s">
        <v>29</v>
      </c>
      <c r="L4" s="11"/>
    </row>
    <row r="5" spans="1:12" ht="14.25" customHeight="1">
      <c r="A5" s="20">
        <v>10</v>
      </c>
      <c r="B5" s="22"/>
      <c r="C5" s="20"/>
      <c r="D5" s="3" t="s">
        <v>10</v>
      </c>
      <c r="E5" s="8">
        <f>SUM(E6+E9)</f>
        <v>7162391</v>
      </c>
      <c r="F5" s="8">
        <f aca="true" t="shared" si="0" ref="F5:K5">SUM(F6+F9)</f>
        <v>1046991</v>
      </c>
      <c r="G5" s="8">
        <f t="shared" si="0"/>
        <v>78400</v>
      </c>
      <c r="H5" s="8">
        <f t="shared" si="0"/>
        <v>5540000</v>
      </c>
      <c r="I5" s="8">
        <f t="shared" si="0"/>
        <v>497000</v>
      </c>
      <c r="J5" s="8"/>
      <c r="K5" s="8">
        <f t="shared" si="0"/>
        <v>0</v>
      </c>
      <c r="L5" s="12"/>
    </row>
    <row r="6" spans="1:12" ht="15.75" customHeight="1">
      <c r="A6" s="20"/>
      <c r="B6" s="42">
        <v>1010</v>
      </c>
      <c r="C6" s="22" t="s">
        <v>14</v>
      </c>
      <c r="D6" s="3" t="s">
        <v>15</v>
      </c>
      <c r="E6" s="8">
        <f>SUM(E7:E8)</f>
        <v>3652821</v>
      </c>
      <c r="F6" s="8">
        <f aca="true" t="shared" si="1" ref="F6:K6">SUM(F7:F8)</f>
        <v>850821</v>
      </c>
      <c r="G6" s="8">
        <f t="shared" si="1"/>
        <v>0</v>
      </c>
      <c r="H6" s="8">
        <f t="shared" si="1"/>
        <v>2540000</v>
      </c>
      <c r="I6" s="8">
        <f t="shared" si="1"/>
        <v>262000</v>
      </c>
      <c r="J6" s="8"/>
      <c r="K6" s="8">
        <f t="shared" si="1"/>
        <v>0</v>
      </c>
      <c r="L6" s="12"/>
    </row>
    <row r="7" spans="1:12" ht="121.5" customHeight="1">
      <c r="A7" s="48"/>
      <c r="B7" s="23"/>
      <c r="C7" s="23"/>
      <c r="D7" s="37" t="s">
        <v>30</v>
      </c>
      <c r="E7" s="38">
        <f>SUM(F7:I7)</f>
        <v>2987821</v>
      </c>
      <c r="F7" s="39">
        <v>585821</v>
      </c>
      <c r="G7" s="39">
        <v>0</v>
      </c>
      <c r="H7" s="39">
        <v>2140000</v>
      </c>
      <c r="I7" s="39">
        <v>262000</v>
      </c>
      <c r="J7" s="35" t="s">
        <v>55</v>
      </c>
      <c r="K7" s="45">
        <v>0</v>
      </c>
      <c r="L7" s="13"/>
    </row>
    <row r="8" spans="1:12" ht="28.5" customHeight="1">
      <c r="A8" s="48"/>
      <c r="B8" s="23"/>
      <c r="C8" s="23"/>
      <c r="D8" s="37" t="s">
        <v>54</v>
      </c>
      <c r="E8" s="38">
        <f>SUM(F8:I8)</f>
        <v>665000</v>
      </c>
      <c r="F8" s="39">
        <v>265000</v>
      </c>
      <c r="G8" s="39"/>
      <c r="H8" s="39">
        <v>400000</v>
      </c>
      <c r="I8" s="39"/>
      <c r="J8" s="35" t="s">
        <v>63</v>
      </c>
      <c r="K8" s="36"/>
      <c r="L8" s="13"/>
    </row>
    <row r="9" spans="1:12" ht="15">
      <c r="A9" s="20"/>
      <c r="B9" s="42">
        <v>1010</v>
      </c>
      <c r="C9" s="22" t="s">
        <v>18</v>
      </c>
      <c r="D9" s="3" t="s">
        <v>16</v>
      </c>
      <c r="E9" s="4">
        <f>SUM(E10:E11)</f>
        <v>3509570</v>
      </c>
      <c r="F9" s="4">
        <f aca="true" t="shared" si="2" ref="F9:K9">SUM(F10:F11)</f>
        <v>196170</v>
      </c>
      <c r="G9" s="4">
        <f t="shared" si="2"/>
        <v>78400</v>
      </c>
      <c r="H9" s="4">
        <f t="shared" si="2"/>
        <v>3000000</v>
      </c>
      <c r="I9" s="4">
        <f t="shared" si="2"/>
        <v>235000</v>
      </c>
      <c r="J9" s="4"/>
      <c r="K9" s="4">
        <f t="shared" si="2"/>
        <v>0</v>
      </c>
      <c r="L9" s="13"/>
    </row>
    <row r="10" spans="1:12" ht="111.75" customHeight="1">
      <c r="A10" s="3"/>
      <c r="B10" s="5"/>
      <c r="C10" s="5"/>
      <c r="D10" s="37" t="s">
        <v>52</v>
      </c>
      <c r="E10" s="39">
        <f>SUM(F10:I10)</f>
        <v>3411570</v>
      </c>
      <c r="F10" s="39">
        <v>176570</v>
      </c>
      <c r="G10" s="39">
        <v>0</v>
      </c>
      <c r="H10" s="39">
        <v>3000000</v>
      </c>
      <c r="I10" s="39">
        <v>235000</v>
      </c>
      <c r="J10" s="35" t="s">
        <v>51</v>
      </c>
      <c r="K10" s="7">
        <v>0</v>
      </c>
      <c r="L10" s="13"/>
    </row>
    <row r="11" spans="1:12" ht="25.5" customHeight="1">
      <c r="A11" s="3"/>
      <c r="B11" s="5"/>
      <c r="C11" s="5"/>
      <c r="D11" s="2" t="s">
        <v>31</v>
      </c>
      <c r="E11" s="7">
        <f>SUM(F11:I11)</f>
        <v>98000</v>
      </c>
      <c r="F11" s="7">
        <v>19600</v>
      </c>
      <c r="G11" s="7">
        <v>78400</v>
      </c>
      <c r="H11" s="7">
        <v>0</v>
      </c>
      <c r="I11" s="7">
        <v>0</v>
      </c>
      <c r="J11" s="35" t="s">
        <v>44</v>
      </c>
      <c r="K11" s="7">
        <v>0</v>
      </c>
      <c r="L11" s="13"/>
    </row>
    <row r="12" spans="1:12" ht="18" customHeight="1">
      <c r="A12" s="3">
        <v>600</v>
      </c>
      <c r="B12" s="21"/>
      <c r="C12" s="21"/>
      <c r="D12" s="21" t="s">
        <v>17</v>
      </c>
      <c r="E12" s="8">
        <f>SUM(E13+E18)</f>
        <v>2512522</v>
      </c>
      <c r="F12" s="8">
        <f aca="true" t="shared" si="3" ref="F12:K12">SUM(F13+F18)</f>
        <v>1882522</v>
      </c>
      <c r="G12" s="8">
        <f t="shared" si="3"/>
        <v>0</v>
      </c>
      <c r="H12" s="8">
        <f t="shared" si="3"/>
        <v>630000</v>
      </c>
      <c r="I12" s="8">
        <f t="shared" si="3"/>
        <v>0</v>
      </c>
      <c r="J12" s="8"/>
      <c r="K12" s="8">
        <f t="shared" si="3"/>
        <v>4720000</v>
      </c>
      <c r="L12" s="14"/>
    </row>
    <row r="13" spans="1:12" ht="17.25" customHeight="1">
      <c r="A13" s="3"/>
      <c r="B13" s="5">
        <v>60016</v>
      </c>
      <c r="C13" s="21" t="s">
        <v>14</v>
      </c>
      <c r="D13" s="21" t="s">
        <v>23</v>
      </c>
      <c r="E13" s="8">
        <f>SUM(E14:E17)</f>
        <v>1643522</v>
      </c>
      <c r="F13" s="8">
        <f aca="true" t="shared" si="4" ref="F13:K13">SUM(F14:F17)</f>
        <v>1013522</v>
      </c>
      <c r="G13" s="8">
        <f t="shared" si="4"/>
        <v>0</v>
      </c>
      <c r="H13" s="8">
        <f t="shared" si="4"/>
        <v>630000</v>
      </c>
      <c r="I13" s="8">
        <f t="shared" si="4"/>
        <v>0</v>
      </c>
      <c r="J13" s="8"/>
      <c r="K13" s="8">
        <f t="shared" si="4"/>
        <v>2400000</v>
      </c>
      <c r="L13" s="14"/>
    </row>
    <row r="14" spans="1:12" ht="39" customHeight="1">
      <c r="A14" s="3"/>
      <c r="B14" s="3"/>
      <c r="C14" s="21"/>
      <c r="D14" s="2" t="s">
        <v>27</v>
      </c>
      <c r="E14" s="7">
        <f>SUM(F14:I14)</f>
        <v>1500522</v>
      </c>
      <c r="F14" s="7">
        <v>870522</v>
      </c>
      <c r="G14" s="7"/>
      <c r="H14" s="7">
        <v>630000</v>
      </c>
      <c r="I14" s="7"/>
      <c r="J14" s="44" t="s">
        <v>53</v>
      </c>
      <c r="K14" s="7"/>
      <c r="L14" s="14"/>
    </row>
    <row r="15" spans="1:12" ht="27" customHeight="1">
      <c r="A15" s="48"/>
      <c r="B15" s="23"/>
      <c r="C15" s="23"/>
      <c r="D15" s="2" t="s">
        <v>33</v>
      </c>
      <c r="E15" s="7">
        <f>SUM(F15:I15)</f>
        <v>21000</v>
      </c>
      <c r="F15" s="24">
        <v>21000</v>
      </c>
      <c r="G15" s="7"/>
      <c r="H15" s="7"/>
      <c r="I15" s="7"/>
      <c r="J15" s="35" t="s">
        <v>56</v>
      </c>
      <c r="K15" s="7">
        <v>1500000</v>
      </c>
      <c r="L15" s="12"/>
    </row>
    <row r="16" spans="1:12" ht="24" customHeight="1">
      <c r="A16" s="3"/>
      <c r="B16" s="5"/>
      <c r="C16" s="5"/>
      <c r="D16" s="2" t="s">
        <v>34</v>
      </c>
      <c r="E16" s="7">
        <f>SUM(F16:I16)</f>
        <v>12000</v>
      </c>
      <c r="F16" s="24">
        <v>12000</v>
      </c>
      <c r="G16" s="7"/>
      <c r="H16" s="7"/>
      <c r="I16" s="7"/>
      <c r="J16" s="35"/>
      <c r="K16" s="7">
        <v>900000</v>
      </c>
      <c r="L16" s="12"/>
    </row>
    <row r="17" spans="1:12" ht="27" customHeight="1">
      <c r="A17" s="3"/>
      <c r="B17" s="5"/>
      <c r="C17" s="5"/>
      <c r="D17" s="2" t="s">
        <v>35</v>
      </c>
      <c r="E17" s="7">
        <f>SUM(F17:I17)</f>
        <v>110000</v>
      </c>
      <c r="F17" s="24">
        <v>110000</v>
      </c>
      <c r="G17" s="7"/>
      <c r="H17" s="7"/>
      <c r="I17" s="7"/>
      <c r="J17" s="35" t="s">
        <v>28</v>
      </c>
      <c r="K17" s="7"/>
      <c r="L17" s="12"/>
    </row>
    <row r="18" spans="1:12" ht="15">
      <c r="A18" s="3"/>
      <c r="B18" s="5">
        <v>60016</v>
      </c>
      <c r="C18" s="21" t="s">
        <v>18</v>
      </c>
      <c r="D18" s="3" t="s">
        <v>24</v>
      </c>
      <c r="E18" s="8">
        <f>SUM(E19:E24)</f>
        <v>869000</v>
      </c>
      <c r="F18" s="8">
        <f aca="true" t="shared" si="5" ref="F18:K18">SUM(F19:F24)</f>
        <v>869000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/>
      <c r="K18" s="8">
        <f t="shared" si="5"/>
        <v>2320000</v>
      </c>
      <c r="L18" s="15"/>
    </row>
    <row r="19" spans="1:12" ht="28.5" customHeight="1">
      <c r="A19" s="48"/>
      <c r="B19" s="23"/>
      <c r="C19" s="23"/>
      <c r="D19" s="2" t="s">
        <v>36</v>
      </c>
      <c r="E19" s="7">
        <f aca="true" t="shared" si="6" ref="E19:E24">SUM(F19:I19)</f>
        <v>464000</v>
      </c>
      <c r="F19" s="7">
        <v>464000</v>
      </c>
      <c r="G19" s="7"/>
      <c r="H19" s="7"/>
      <c r="I19" s="7"/>
      <c r="J19" s="19"/>
      <c r="K19" s="7"/>
      <c r="L19" s="12"/>
    </row>
    <row r="20" spans="1:12" ht="50.25" customHeight="1">
      <c r="A20" s="48"/>
      <c r="B20" s="23"/>
      <c r="C20" s="3"/>
      <c r="D20" s="2" t="s">
        <v>43</v>
      </c>
      <c r="E20" s="7">
        <f t="shared" si="6"/>
        <v>24000</v>
      </c>
      <c r="F20" s="7">
        <v>24000</v>
      </c>
      <c r="G20" s="7"/>
      <c r="H20" s="7" t="s">
        <v>6</v>
      </c>
      <c r="I20" s="7"/>
      <c r="J20" s="2"/>
      <c r="K20" s="7">
        <v>920000</v>
      </c>
      <c r="L20" s="12"/>
    </row>
    <row r="21" spans="1:12" ht="15.75" customHeight="1">
      <c r="A21" s="48"/>
      <c r="B21" s="23"/>
      <c r="C21" s="23"/>
      <c r="D21" s="2" t="s">
        <v>37</v>
      </c>
      <c r="E21" s="7">
        <f t="shared" si="6"/>
        <v>123000</v>
      </c>
      <c r="F21" s="7">
        <v>123000</v>
      </c>
      <c r="G21" s="7"/>
      <c r="H21" s="7"/>
      <c r="I21" s="7"/>
      <c r="J21" s="2"/>
      <c r="K21" s="7"/>
      <c r="L21" s="12"/>
    </row>
    <row r="22" spans="1:12" ht="24.75" customHeight="1">
      <c r="A22" s="48"/>
      <c r="B22" s="23"/>
      <c r="C22" s="23"/>
      <c r="D22" s="2" t="s">
        <v>38</v>
      </c>
      <c r="E22" s="7">
        <f t="shared" si="6"/>
        <v>17000</v>
      </c>
      <c r="F22" s="7">
        <v>17000</v>
      </c>
      <c r="G22" s="7"/>
      <c r="H22" s="7"/>
      <c r="I22" s="7"/>
      <c r="J22" s="2" t="s">
        <v>57</v>
      </c>
      <c r="K22" s="7">
        <v>1100000</v>
      </c>
      <c r="L22" s="12"/>
    </row>
    <row r="23" spans="1:12" ht="24.75" customHeight="1">
      <c r="A23" s="48"/>
      <c r="B23" s="23"/>
      <c r="C23" s="23"/>
      <c r="D23" s="2" t="s">
        <v>39</v>
      </c>
      <c r="E23" s="7">
        <f t="shared" si="6"/>
        <v>212000</v>
      </c>
      <c r="F23" s="7">
        <v>212000</v>
      </c>
      <c r="G23" s="7"/>
      <c r="H23" s="7"/>
      <c r="I23" s="7"/>
      <c r="J23" s="27"/>
      <c r="K23" s="7"/>
      <c r="L23" s="12"/>
    </row>
    <row r="24" spans="1:12" ht="15.75" customHeight="1">
      <c r="A24" s="48"/>
      <c r="B24" s="23"/>
      <c r="C24" s="23"/>
      <c r="D24" s="2" t="s">
        <v>40</v>
      </c>
      <c r="E24" s="7">
        <f t="shared" si="6"/>
        <v>29000</v>
      </c>
      <c r="F24" s="7">
        <v>29000</v>
      </c>
      <c r="G24" s="7"/>
      <c r="H24" s="7"/>
      <c r="I24" s="7"/>
      <c r="J24" s="27"/>
      <c r="K24" s="7">
        <v>300000</v>
      </c>
      <c r="L24" s="12"/>
    </row>
    <row r="25" spans="1:12" ht="18" customHeight="1">
      <c r="A25" s="3">
        <v>700</v>
      </c>
      <c r="B25" s="5"/>
      <c r="C25" s="3"/>
      <c r="D25" s="3" t="s">
        <v>19</v>
      </c>
      <c r="E25" s="4">
        <f>SUM(E26)</f>
        <v>640000</v>
      </c>
      <c r="F25" s="4">
        <f aca="true" t="shared" si="7" ref="F25:K25">SUM(F26)</f>
        <v>640000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/>
      <c r="K25" s="4">
        <f t="shared" si="7"/>
        <v>0</v>
      </c>
      <c r="L25" s="12"/>
    </row>
    <row r="26" spans="1:12" ht="17.25" customHeight="1">
      <c r="A26" s="48"/>
      <c r="B26" s="5">
        <v>70005</v>
      </c>
      <c r="C26" s="23"/>
      <c r="D26" s="23" t="s">
        <v>20</v>
      </c>
      <c r="E26" s="7">
        <f>SUM(F26:I26)</f>
        <v>640000</v>
      </c>
      <c r="F26" s="24">
        <v>640000</v>
      </c>
      <c r="G26" s="7"/>
      <c r="H26" s="7"/>
      <c r="I26" s="7"/>
      <c r="J26" s="2"/>
      <c r="K26" s="7"/>
      <c r="L26" s="12"/>
    </row>
    <row r="27" spans="1:12" ht="18.75" customHeight="1">
      <c r="A27" s="3">
        <v>750</v>
      </c>
      <c r="B27" s="5"/>
      <c r="C27" s="3"/>
      <c r="D27" s="3" t="s">
        <v>45</v>
      </c>
      <c r="E27" s="32">
        <f>SUM(E28:E29)</f>
        <v>520000</v>
      </c>
      <c r="F27" s="32">
        <f aca="true" t="shared" si="8" ref="F27:K27">SUM(F28:F29)</f>
        <v>520000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/>
      <c r="K27" s="32">
        <f t="shared" si="8"/>
        <v>0</v>
      </c>
      <c r="L27" s="12"/>
    </row>
    <row r="28" spans="1:12" ht="25.5" customHeight="1">
      <c r="A28" s="48"/>
      <c r="B28" s="5">
        <v>75023</v>
      </c>
      <c r="C28" s="23"/>
      <c r="D28" s="40" t="s">
        <v>46</v>
      </c>
      <c r="E28" s="7">
        <f>SUM(F28:I28)</f>
        <v>70000</v>
      </c>
      <c r="F28" s="24">
        <v>70000</v>
      </c>
      <c r="G28" s="7"/>
      <c r="H28" s="7"/>
      <c r="I28" s="7"/>
      <c r="J28" s="2"/>
      <c r="K28" s="7"/>
      <c r="L28" s="12"/>
    </row>
    <row r="29" spans="1:12" ht="27" customHeight="1">
      <c r="A29" s="48"/>
      <c r="B29" s="19"/>
      <c r="C29" s="23"/>
      <c r="D29" s="40" t="s">
        <v>58</v>
      </c>
      <c r="E29" s="7">
        <f>SUM(F29:I29)</f>
        <v>450000</v>
      </c>
      <c r="F29" s="24">
        <v>450000</v>
      </c>
      <c r="G29" s="7"/>
      <c r="H29" s="7"/>
      <c r="I29" s="7"/>
      <c r="J29" s="2"/>
      <c r="K29" s="7"/>
      <c r="L29" s="12"/>
    </row>
    <row r="30" spans="1:12" ht="15.75" customHeight="1">
      <c r="A30" s="3">
        <v>801</v>
      </c>
      <c r="B30" s="5"/>
      <c r="C30" s="3"/>
      <c r="D30" s="3" t="s">
        <v>13</v>
      </c>
      <c r="E30" s="4">
        <f>SUM(E31:E32)</f>
        <v>1113000</v>
      </c>
      <c r="F30" s="4">
        <f aca="true" t="shared" si="9" ref="F30:K30">SUM(F31:F32)</f>
        <v>789000</v>
      </c>
      <c r="G30" s="4">
        <f t="shared" si="9"/>
        <v>324000</v>
      </c>
      <c r="H30" s="4">
        <f t="shared" si="9"/>
        <v>0</v>
      </c>
      <c r="I30" s="4">
        <f t="shared" si="9"/>
        <v>0</v>
      </c>
      <c r="J30" s="4"/>
      <c r="K30" s="4">
        <f t="shared" si="9"/>
        <v>600000</v>
      </c>
      <c r="L30" s="12"/>
    </row>
    <row r="31" spans="1:12" ht="24.75" customHeight="1">
      <c r="A31" s="3"/>
      <c r="B31" s="5">
        <v>80101</v>
      </c>
      <c r="C31" s="3"/>
      <c r="D31" s="2" t="s">
        <v>47</v>
      </c>
      <c r="E31" s="7">
        <f>SUM(F31:I31)</f>
        <v>20000</v>
      </c>
      <c r="F31" s="7">
        <v>20000</v>
      </c>
      <c r="G31" s="7"/>
      <c r="H31" s="7"/>
      <c r="I31" s="7"/>
      <c r="J31" s="7"/>
      <c r="K31" s="7">
        <v>600000</v>
      </c>
      <c r="L31" s="12"/>
    </row>
    <row r="32" spans="1:12" ht="51" customHeight="1">
      <c r="A32" s="3"/>
      <c r="B32" s="5">
        <v>80110</v>
      </c>
      <c r="C32" s="3"/>
      <c r="D32" s="2" t="s">
        <v>26</v>
      </c>
      <c r="E32" s="7">
        <f>SUM(F32:I32)</f>
        <v>1093000</v>
      </c>
      <c r="F32" s="7">
        <v>769000</v>
      </c>
      <c r="G32" s="7">
        <v>324000</v>
      </c>
      <c r="H32" s="7"/>
      <c r="I32" s="7"/>
      <c r="J32" s="43" t="s">
        <v>25</v>
      </c>
      <c r="K32" s="7"/>
      <c r="L32" s="12"/>
    </row>
    <row r="33" spans="1:12" ht="26.25" customHeight="1">
      <c r="A33" s="3">
        <v>900</v>
      </c>
      <c r="B33" s="5"/>
      <c r="C33" s="3"/>
      <c r="D33" s="41" t="s">
        <v>11</v>
      </c>
      <c r="E33" s="4">
        <f>SUM(E34:E38)</f>
        <v>205402</v>
      </c>
      <c r="F33" s="4">
        <f aca="true" t="shared" si="10" ref="F33:K33">SUM(F34:F38)</f>
        <v>205402</v>
      </c>
      <c r="G33" s="4">
        <f t="shared" si="10"/>
        <v>0</v>
      </c>
      <c r="H33" s="4">
        <f t="shared" si="10"/>
        <v>0</v>
      </c>
      <c r="I33" s="4">
        <f t="shared" si="10"/>
        <v>0</v>
      </c>
      <c r="J33" s="4"/>
      <c r="K33" s="4">
        <f t="shared" si="10"/>
        <v>150000</v>
      </c>
      <c r="L33" s="17"/>
    </row>
    <row r="34" spans="1:12" ht="28.5" customHeight="1">
      <c r="A34" s="3"/>
      <c r="B34" s="5">
        <v>90001</v>
      </c>
      <c r="C34" s="3"/>
      <c r="D34" s="2" t="s">
        <v>41</v>
      </c>
      <c r="E34" s="7">
        <f>SUM(F34:I34)</f>
        <v>5500</v>
      </c>
      <c r="F34" s="7">
        <v>5500</v>
      </c>
      <c r="G34" s="7"/>
      <c r="H34" s="7"/>
      <c r="I34" s="7"/>
      <c r="J34" s="7"/>
      <c r="K34" s="7">
        <v>150000</v>
      </c>
      <c r="L34" s="17"/>
    </row>
    <row r="35" spans="1:12" ht="28.5" customHeight="1">
      <c r="A35" s="3"/>
      <c r="B35" s="5">
        <v>90015</v>
      </c>
      <c r="C35" s="5"/>
      <c r="D35" s="27" t="s">
        <v>48</v>
      </c>
      <c r="E35" s="7">
        <f>SUM(F35:I35)</f>
        <v>20000</v>
      </c>
      <c r="F35" s="7">
        <v>20000</v>
      </c>
      <c r="G35" s="26"/>
      <c r="H35" s="7"/>
      <c r="I35" s="7"/>
      <c r="J35" s="2"/>
      <c r="K35" s="7"/>
      <c r="L35" s="16"/>
    </row>
    <row r="36" spans="1:12" ht="26.25" customHeight="1">
      <c r="A36" s="3"/>
      <c r="B36" s="5">
        <v>90095</v>
      </c>
      <c r="C36" s="3"/>
      <c r="D36" s="2" t="s">
        <v>49</v>
      </c>
      <c r="E36" s="7">
        <f>SUM(F36:I36)</f>
        <v>120000</v>
      </c>
      <c r="F36" s="7">
        <v>120000</v>
      </c>
      <c r="G36" s="7"/>
      <c r="H36" s="7"/>
      <c r="I36" s="7"/>
      <c r="J36" s="7"/>
      <c r="K36" s="7"/>
      <c r="L36" s="17"/>
    </row>
    <row r="37" spans="1:12" ht="36" customHeight="1">
      <c r="A37" s="3"/>
      <c r="B37" s="5"/>
      <c r="C37" s="3"/>
      <c r="D37" s="2" t="s">
        <v>62</v>
      </c>
      <c r="E37" s="7">
        <f>SUM(F37:I37)</f>
        <v>53813</v>
      </c>
      <c r="F37" s="7">
        <v>53813</v>
      </c>
      <c r="G37" s="7"/>
      <c r="H37" s="7"/>
      <c r="I37" s="7"/>
      <c r="J37" s="46" t="s">
        <v>60</v>
      </c>
      <c r="K37" s="7"/>
      <c r="L37" s="17"/>
    </row>
    <row r="38" spans="1:12" ht="18.75" customHeight="1">
      <c r="A38" s="3"/>
      <c r="B38" s="5"/>
      <c r="C38" s="3"/>
      <c r="D38" s="2" t="s">
        <v>59</v>
      </c>
      <c r="E38" s="7">
        <f>SUM(F38:I38)</f>
        <v>6089</v>
      </c>
      <c r="F38" s="7">
        <v>6089</v>
      </c>
      <c r="G38" s="7"/>
      <c r="H38" s="7"/>
      <c r="I38" s="7"/>
      <c r="J38" s="46" t="s">
        <v>60</v>
      </c>
      <c r="K38" s="7"/>
      <c r="L38" s="17"/>
    </row>
    <row r="39" spans="1:12" ht="16.5" customHeight="1">
      <c r="A39" s="3">
        <v>926</v>
      </c>
      <c r="B39" s="21"/>
      <c r="C39" s="3"/>
      <c r="D39" s="41" t="s">
        <v>12</v>
      </c>
      <c r="E39" s="4">
        <f>SUM(E40:E40)</f>
        <v>62000</v>
      </c>
      <c r="F39" s="4">
        <f aca="true" t="shared" si="11" ref="F39:K39">SUM(F40:F40)</f>
        <v>62000</v>
      </c>
      <c r="G39" s="4">
        <f t="shared" si="11"/>
        <v>0</v>
      </c>
      <c r="H39" s="4">
        <f t="shared" si="11"/>
        <v>0</v>
      </c>
      <c r="I39" s="4">
        <f t="shared" si="11"/>
        <v>0</v>
      </c>
      <c r="J39" s="4"/>
      <c r="K39" s="4">
        <f t="shared" si="11"/>
        <v>0</v>
      </c>
      <c r="L39" s="16"/>
    </row>
    <row r="40" spans="1:12" ht="23.25" customHeight="1">
      <c r="A40" s="3"/>
      <c r="B40" s="5">
        <v>92601</v>
      </c>
      <c r="C40" s="5"/>
      <c r="D40" s="2" t="s">
        <v>42</v>
      </c>
      <c r="E40" s="7">
        <f>SUM(F40:I40)</f>
        <v>62000</v>
      </c>
      <c r="F40" s="7">
        <v>62000</v>
      </c>
      <c r="G40" s="7"/>
      <c r="H40" s="24">
        <v>0</v>
      </c>
      <c r="I40" s="24">
        <v>0</v>
      </c>
      <c r="J40" s="35" t="s">
        <v>61</v>
      </c>
      <c r="K40" s="7"/>
      <c r="L40" s="16"/>
    </row>
    <row r="41" spans="1:11" ht="15">
      <c r="A41" s="3"/>
      <c r="B41" s="3"/>
      <c r="C41" s="3"/>
      <c r="D41" s="25" t="s">
        <v>7</v>
      </c>
      <c r="E41" s="4">
        <f>E5+E12+E25+E27+E30+E33+E39</f>
        <v>12215315</v>
      </c>
      <c r="F41" s="4">
        <f aca="true" t="shared" si="12" ref="F41:K41">F5+F12+F25+F27+F30+F33+F39</f>
        <v>5145915</v>
      </c>
      <c r="G41" s="4">
        <f t="shared" si="12"/>
        <v>402400</v>
      </c>
      <c r="H41" s="4">
        <f t="shared" si="12"/>
        <v>6170000</v>
      </c>
      <c r="I41" s="4">
        <f t="shared" si="12"/>
        <v>497000</v>
      </c>
      <c r="J41" s="4"/>
      <c r="K41" s="4">
        <f t="shared" si="12"/>
        <v>5470000</v>
      </c>
    </row>
    <row r="42" spans="1:11" ht="12.75">
      <c r="A42" s="3"/>
      <c r="B42" s="5"/>
      <c r="C42" s="5"/>
      <c r="D42" s="31"/>
      <c r="E42" s="8"/>
      <c r="F42" s="8"/>
      <c r="G42" s="8"/>
      <c r="H42" s="8"/>
      <c r="I42" s="8"/>
      <c r="J42" s="8"/>
      <c r="K42" s="8"/>
    </row>
    <row r="43" spans="1:11" ht="15">
      <c r="A43" s="15"/>
      <c r="B43" s="15"/>
      <c r="C43" s="15"/>
      <c r="D43" s="29"/>
      <c r="E43" s="30"/>
      <c r="F43" s="30"/>
      <c r="G43" s="30"/>
      <c r="H43" s="30"/>
      <c r="I43" s="30"/>
      <c r="J43" s="30"/>
      <c r="K43" s="30"/>
    </row>
    <row r="44" spans="1:11" ht="15">
      <c r="A44" s="15"/>
      <c r="B44" s="15"/>
      <c r="C44" s="15"/>
      <c r="D44" s="29"/>
      <c r="E44" s="30"/>
      <c r="F44" s="30" t="s">
        <v>6</v>
      </c>
      <c r="G44" s="30"/>
      <c r="H44" s="30"/>
      <c r="I44" s="30"/>
      <c r="J44" s="30"/>
      <c r="K44" s="30"/>
    </row>
    <row r="45" spans="1:11" ht="15">
      <c r="A45" s="15"/>
      <c r="B45" s="15"/>
      <c r="C45" s="15"/>
      <c r="D45" s="29"/>
      <c r="E45" s="30"/>
      <c r="F45" s="30"/>
      <c r="G45" s="30"/>
      <c r="H45" s="30"/>
      <c r="I45" s="30"/>
      <c r="J45" s="30"/>
      <c r="K45" s="30"/>
    </row>
    <row r="46" spans="1:11" ht="15">
      <c r="A46" s="15"/>
      <c r="B46" s="15"/>
      <c r="C46" s="15"/>
      <c r="D46" s="29"/>
      <c r="E46" s="30"/>
      <c r="F46" s="30"/>
      <c r="G46" s="30"/>
      <c r="H46" s="30"/>
      <c r="I46" s="30"/>
      <c r="J46" s="30"/>
      <c r="K46" s="30"/>
    </row>
    <row r="47" spans="1:11" ht="15">
      <c r="A47" s="15"/>
      <c r="B47" s="15"/>
      <c r="C47" s="15"/>
      <c r="D47" s="29"/>
      <c r="E47" s="30"/>
      <c r="F47" s="30"/>
      <c r="G47" s="30"/>
      <c r="H47" s="30"/>
      <c r="I47" s="30"/>
      <c r="J47" s="30"/>
      <c r="K47" s="30"/>
    </row>
    <row r="48" spans="1:11" ht="15">
      <c r="A48" s="15"/>
      <c r="B48" s="15"/>
      <c r="C48" s="15"/>
      <c r="D48" s="29"/>
      <c r="E48" s="30"/>
      <c r="F48" s="30"/>
      <c r="G48" s="30"/>
      <c r="H48" s="30"/>
      <c r="I48" s="30"/>
      <c r="J48" s="30"/>
      <c r="K48" s="30"/>
    </row>
    <row r="49" spans="1:11" ht="15">
      <c r="A49" s="15"/>
      <c r="B49" s="15"/>
      <c r="C49" s="15"/>
      <c r="D49" s="29"/>
      <c r="E49" s="30"/>
      <c r="F49" s="30"/>
      <c r="G49" s="30"/>
      <c r="H49" s="30"/>
      <c r="I49" s="30"/>
      <c r="J49" s="30"/>
      <c r="K49" s="30"/>
    </row>
    <row r="50" spans="1:11" ht="15">
      <c r="A50" s="15"/>
      <c r="B50" s="15"/>
      <c r="C50" s="15"/>
      <c r="D50" s="29"/>
      <c r="E50" s="30"/>
      <c r="F50" s="30"/>
      <c r="G50" s="30"/>
      <c r="H50" s="30"/>
      <c r="I50" s="30"/>
      <c r="J50" s="30"/>
      <c r="K50" s="30"/>
    </row>
    <row r="51" spans="1:11" ht="15">
      <c r="A51" s="15"/>
      <c r="B51" s="15"/>
      <c r="C51" s="15"/>
      <c r="D51" s="29"/>
      <c r="E51" s="30"/>
      <c r="F51" s="30"/>
      <c r="G51" s="30"/>
      <c r="H51" s="30"/>
      <c r="I51" s="30"/>
      <c r="J51" s="30"/>
      <c r="K51" s="30"/>
    </row>
    <row r="52" spans="4:9" ht="15">
      <c r="D52" s="29"/>
      <c r="E52" s="28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</sheetData>
  <mergeCells count="3">
    <mergeCell ref="A1:E1"/>
    <mergeCell ref="A2:J2"/>
    <mergeCell ref="F3:I3"/>
  </mergeCells>
  <printOptions/>
  <pageMargins left="0.33" right="0.43" top="0.75" bottom="0.9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.</cp:lastModifiedBy>
  <cp:lastPrinted>2004-01-22T12:32:41Z</cp:lastPrinted>
  <dcterms:created xsi:type="dcterms:W3CDTF">1999-10-25T10:17:55Z</dcterms:created>
  <dcterms:modified xsi:type="dcterms:W3CDTF">2004-04-28T06:10:03Z</dcterms:modified>
  <cp:category/>
  <cp:version/>
  <cp:contentType/>
  <cp:contentStatus/>
</cp:coreProperties>
</file>