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155"/>
  </bookViews>
  <sheets>
    <sheet name="Arkusz1" sheetId="1" r:id="rId1"/>
  </sheets>
  <externalReferences>
    <externalReference r:id="rId2"/>
  </externalReferences>
  <definedNames>
    <definedName name="_xlnm._FilterDatabase" localSheetId="0" hidden="1">Arkusz1!$B$50:$AV$97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96" i="1" l="1"/>
  <c r="AO96" i="1"/>
  <c r="AN96" i="1"/>
  <c r="AM96" i="1"/>
  <c r="AK96" i="1"/>
  <c r="AJ96" i="1"/>
  <c r="AI96" i="1"/>
  <c r="AH96" i="1"/>
  <c r="AV96" i="1"/>
  <c r="AT96" i="1"/>
  <c r="AS96" i="1"/>
  <c r="AR96" i="1"/>
  <c r="AL95" i="1"/>
  <c r="AL94" i="1"/>
  <c r="AQ57" i="1" l="1"/>
  <c r="AQ56" i="1"/>
  <c r="AQ55" i="1"/>
  <c r="AQ54" i="1"/>
  <c r="AQ53" i="1"/>
  <c r="AQ52" i="1"/>
  <c r="AL57" i="1"/>
  <c r="AL56" i="1"/>
  <c r="AL55" i="1"/>
  <c r="AL54" i="1"/>
  <c r="AL53" i="1"/>
  <c r="AL52" i="1"/>
  <c r="AR50" i="1"/>
  <c r="AM50" i="1"/>
  <c r="AH50" i="1"/>
  <c r="AQ96" i="1" l="1"/>
  <c r="AL96" i="1"/>
  <c r="AQ97" i="1" s="1"/>
</calcChain>
</file>

<file path=xl/sharedStrings.xml><?xml version="1.0" encoding="utf-8"?>
<sst xmlns="http://schemas.openxmlformats.org/spreadsheetml/2006/main" count="850" uniqueCount="201">
  <si>
    <t>LP</t>
  </si>
  <si>
    <t>Oznaczenie płatnika</t>
  </si>
  <si>
    <t>Czy punkt bierze udział w postępowaniu przetargowym</t>
  </si>
  <si>
    <t>Nazwa obiektu</t>
  </si>
  <si>
    <t>Adres Obiektu</t>
  </si>
  <si>
    <t>Dane OSD</t>
  </si>
  <si>
    <t>Nazwa Obecnego Sprzedawcy</t>
  </si>
  <si>
    <t>Rodzaj umowy</t>
  </si>
  <si>
    <t>Okres obowiązywania obecnej umowy sprzedażowej</t>
  </si>
  <si>
    <t>Obecna grupa taryfowa</t>
  </si>
  <si>
    <t>Obecna moc umowna</t>
  </si>
  <si>
    <t>Nr licznika</t>
  </si>
  <si>
    <t>Nr PPE</t>
  </si>
  <si>
    <t>Uwagi</t>
  </si>
  <si>
    <t>Okres dostaw</t>
  </si>
  <si>
    <t>Zużycie roczne</t>
  </si>
  <si>
    <t xml:space="preserve">Proporcje zużycia </t>
  </si>
  <si>
    <t>Kod</t>
  </si>
  <si>
    <t>Miejscowość</t>
  </si>
  <si>
    <t>Ulica</t>
  </si>
  <si>
    <t>Nr</t>
  </si>
  <si>
    <t>Poczta</t>
  </si>
  <si>
    <t>Nazwa</t>
  </si>
  <si>
    <t>Od</t>
  </si>
  <si>
    <t>Do</t>
  </si>
  <si>
    <t>I strefa</t>
  </si>
  <si>
    <t>II strefa</t>
  </si>
  <si>
    <t>III strefa</t>
  </si>
  <si>
    <t>IV strefa</t>
  </si>
  <si>
    <t>Suma</t>
  </si>
  <si>
    <t>tak</t>
  </si>
  <si>
    <t>62-600</t>
  </si>
  <si>
    <t>Koło</t>
  </si>
  <si>
    <t>Oczyszczalnia ścieków</t>
  </si>
  <si>
    <t>Zachodnia</t>
  </si>
  <si>
    <t>-</t>
  </si>
  <si>
    <t>ENERGA Operator SA</t>
  </si>
  <si>
    <t>Energa Obrót S.A.</t>
  </si>
  <si>
    <t>Kompleksowa</t>
  </si>
  <si>
    <t>B23</t>
  </si>
  <si>
    <t>PL0037470004698043</t>
  </si>
  <si>
    <t>01.01.2018</t>
  </si>
  <si>
    <t>31.12.2019</t>
  </si>
  <si>
    <t>Ujęcie Wody</t>
  </si>
  <si>
    <t>Zawadzkiego</t>
  </si>
  <si>
    <t>C23</t>
  </si>
  <si>
    <t>PL0037470004698144</t>
  </si>
  <si>
    <t/>
  </si>
  <si>
    <t>Przepompownia ścieków</t>
  </si>
  <si>
    <t>Sienkiewicza</t>
  </si>
  <si>
    <t>1</t>
  </si>
  <si>
    <t>C12a</t>
  </si>
  <si>
    <t>PL0037470004977934</t>
  </si>
  <si>
    <t>Narutowicza</t>
  </si>
  <si>
    <t>C11</t>
  </si>
  <si>
    <t>52982</t>
  </si>
  <si>
    <t>PL0037470001134512</t>
  </si>
  <si>
    <t>Dąbrowskiego</t>
  </si>
  <si>
    <t>99277</t>
  </si>
  <si>
    <t>PL0037470001134613</t>
  </si>
  <si>
    <t xml:space="preserve">Przepompownia  </t>
  </si>
  <si>
    <t>Asnyka</t>
  </si>
  <si>
    <t>20081</t>
  </si>
  <si>
    <t>PL0037470001134714</t>
  </si>
  <si>
    <t>suma</t>
  </si>
  <si>
    <t>*</t>
  </si>
  <si>
    <t>planowany termin dostosowania układu do usługi tpa to 01.01.2018 r.,  jednakże z przyczyn niezależnych do Zamawiającego, Zamawiający zastrzega możliwość przesunięcia tego terminu, w takim przypadku powiadomi Wykonawcę o nowym terminie dostosowania układu poamiarowego.</t>
  </si>
  <si>
    <t>układ jest w trakcie dostosowywania do usługi tpa*</t>
  </si>
  <si>
    <t>Miejski Zakład Wodociągów i Kanalizacji Sp. z o.o., Energetyczna 11, 62-600 Koło, NIP 6662110392</t>
  </si>
  <si>
    <t>Dane Nabywcy (adres, nr NIP)</t>
  </si>
  <si>
    <t>Dane Odbiorcy (adres)</t>
  </si>
  <si>
    <t>Zamawiający wypowiedział umowę ze skutkiem na dzien 31.12.2017</t>
  </si>
  <si>
    <t xml:space="preserve">węzeł </t>
  </si>
  <si>
    <t>Kolejowa</t>
  </si>
  <si>
    <t>78</t>
  </si>
  <si>
    <t>PL0037470001127236</t>
  </si>
  <si>
    <t>węzeł ciepł.</t>
  </si>
  <si>
    <t>Blizna</t>
  </si>
  <si>
    <t>37</t>
  </si>
  <si>
    <t>59639</t>
  </si>
  <si>
    <t>PL0037470000130156</t>
  </si>
  <si>
    <t>miejski zakład-żłobek nr 6</t>
  </si>
  <si>
    <t>Powstańców Wlkp.</t>
  </si>
  <si>
    <t>6</t>
  </si>
  <si>
    <t>4252111</t>
  </si>
  <si>
    <t>PL0037470000137432</t>
  </si>
  <si>
    <t>Bolesława Prusa U. Skarbo.</t>
  </si>
  <si>
    <t>04004394</t>
  </si>
  <si>
    <t>PL0037470000138240</t>
  </si>
  <si>
    <t>Włocławska</t>
  </si>
  <si>
    <t>8</t>
  </si>
  <si>
    <t>13704167</t>
  </si>
  <si>
    <t>PL0037470000139048</t>
  </si>
  <si>
    <t>10</t>
  </si>
  <si>
    <t>13165856</t>
  </si>
  <si>
    <t>PL0037470000139856</t>
  </si>
  <si>
    <t>11</t>
  </si>
  <si>
    <t>90582014</t>
  </si>
  <si>
    <t>PL0037470000653350</t>
  </si>
  <si>
    <t>Toruńska</t>
  </si>
  <si>
    <t>66</t>
  </si>
  <si>
    <t>7907292</t>
  </si>
  <si>
    <t>PL0037470000653754</t>
  </si>
  <si>
    <t>Ceramiczna</t>
  </si>
  <si>
    <t>2</t>
  </si>
  <si>
    <t>11111692</t>
  </si>
  <si>
    <t>PL0037470000654562</t>
  </si>
  <si>
    <t>Broniewskiego</t>
  </si>
  <si>
    <t>9</t>
  </si>
  <si>
    <t>71569220</t>
  </si>
  <si>
    <t>PL0037470000733273</t>
  </si>
  <si>
    <t>obiekt techniczny</t>
  </si>
  <si>
    <t>17</t>
  </si>
  <si>
    <t>130103</t>
  </si>
  <si>
    <t>PL0037470000733374</t>
  </si>
  <si>
    <t>Szkolna</t>
  </si>
  <si>
    <t>10557857</t>
  </si>
  <si>
    <t>PL0037470000733475</t>
  </si>
  <si>
    <t>13704194</t>
  </si>
  <si>
    <t>PL0037470000733576</t>
  </si>
  <si>
    <t>Wojciechowskiego</t>
  </si>
  <si>
    <t>19</t>
  </si>
  <si>
    <t>71492468</t>
  </si>
  <si>
    <t>PL0037470000734485</t>
  </si>
  <si>
    <t>Ks. Opałki</t>
  </si>
  <si>
    <t>20</t>
  </si>
  <si>
    <t>61014336</t>
  </si>
  <si>
    <t>PL0037470004708657</t>
  </si>
  <si>
    <t>29844393</t>
  </si>
  <si>
    <t>PL0037470000129752</t>
  </si>
  <si>
    <t>16</t>
  </si>
  <si>
    <t>90581943</t>
  </si>
  <si>
    <t>PL0037470003339947</t>
  </si>
  <si>
    <t>71443445</t>
  </si>
  <si>
    <t>PL0037470000095703</t>
  </si>
  <si>
    <t>41</t>
  </si>
  <si>
    <t>60421215</t>
  </si>
  <si>
    <t>PL0037470004148077</t>
  </si>
  <si>
    <t>92</t>
  </si>
  <si>
    <t>90581928</t>
  </si>
  <si>
    <t>PL0037470001111977</t>
  </si>
  <si>
    <t>34</t>
  </si>
  <si>
    <t>70840582</t>
  </si>
  <si>
    <t>PL0037470001114809</t>
  </si>
  <si>
    <t>86</t>
  </si>
  <si>
    <t>128839</t>
  </si>
  <si>
    <t>PL0037470001115516</t>
  </si>
  <si>
    <t>Tulipanowa</t>
  </si>
  <si>
    <t>5</t>
  </si>
  <si>
    <t>71569043</t>
  </si>
  <si>
    <t>PL0037470001117536</t>
  </si>
  <si>
    <t>72</t>
  </si>
  <si>
    <t>71491118</t>
  </si>
  <si>
    <t>PL0037470001125216</t>
  </si>
  <si>
    <t>Narcyzowa</t>
  </si>
  <si>
    <t>3</t>
  </si>
  <si>
    <t>20358938</t>
  </si>
  <si>
    <t>PL0037470001126933</t>
  </si>
  <si>
    <t>90</t>
  </si>
  <si>
    <t>90582032</t>
  </si>
  <si>
    <t>PL0037470001127640</t>
  </si>
  <si>
    <t>68</t>
  </si>
  <si>
    <t>7947799</t>
  </si>
  <si>
    <t>PL0037470001113795</t>
  </si>
  <si>
    <t>Różana</t>
  </si>
  <si>
    <t>03925336</t>
  </si>
  <si>
    <t>PL0037470004978742</t>
  </si>
  <si>
    <t>101493</t>
  </si>
  <si>
    <t>PL0037470005147581</t>
  </si>
  <si>
    <t>00075967</t>
  </si>
  <si>
    <t>PL0037470005147783</t>
  </si>
  <si>
    <t>36 m1</t>
  </si>
  <si>
    <t>127762</t>
  </si>
  <si>
    <t>PL0037470004931050</t>
  </si>
  <si>
    <t>PCK</t>
  </si>
  <si>
    <t>121947</t>
  </si>
  <si>
    <t>PL0037470003337826</t>
  </si>
  <si>
    <t>56</t>
  </si>
  <si>
    <t>90581975</t>
  </si>
  <si>
    <t>PL0037470003339846</t>
  </si>
  <si>
    <t>70</t>
  </si>
  <si>
    <t>03956032</t>
  </si>
  <si>
    <t>PL0037470001124913</t>
  </si>
  <si>
    <t>18</t>
  </si>
  <si>
    <t>11790356</t>
  </si>
  <si>
    <t>PL0037470003340149</t>
  </si>
  <si>
    <t>26</t>
  </si>
  <si>
    <t>70644806</t>
  </si>
  <si>
    <t>PL0037470003340048</t>
  </si>
  <si>
    <t>sumator</t>
  </si>
  <si>
    <t>Przesmyk</t>
  </si>
  <si>
    <t>sumator PL0037470005176378 PL0037470004689151</t>
  </si>
  <si>
    <t>uklad jest dostosowany do usługi tpa</t>
  </si>
  <si>
    <t xml:space="preserve">Przesmyk </t>
  </si>
  <si>
    <t>sumator PL0037470005176378/PL0037470004689151</t>
  </si>
  <si>
    <t>Lp. Zamawiających</t>
  </si>
  <si>
    <t>Załącznik nr 1 do SIWZ - opis przedmiotu zamówienia</t>
  </si>
  <si>
    <t>Miejski Zakład Energetyki Cieplnej Spółka z ograniczoną odpowiedzialnością, ul. Przesmyk 1, 62-600 Koło NIP 666-10-05-055</t>
  </si>
  <si>
    <t>Miejski Zakład Energetyki Cieplnej Spółka z ograniczoną odpowiedzialnością, ul. Przesmyk 1, 62-600 Koło</t>
  </si>
  <si>
    <t>suma szacunkowego zapotrzebowania na energię elektryczną w trakcie trwania zamówienia</t>
  </si>
  <si>
    <t>Miejski Zakład Wodociągów i Kanalizacji Sp. z o.o., Energetyczna 11, 62-600 Koło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</si>
</sst>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70C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0" applyFont="1" applyFill="1"/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/>
    <xf numFmtId="0" fontId="3" fillId="2" borderId="1" xfId="0" applyNumberFormat="1" applyFont="1" applyFill="1" applyBorder="1" applyAlignme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/>
    <xf numFmtId="10" fontId="2" fillId="2" borderId="1" xfId="1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/>
    <xf numFmtId="0" fontId="2" fillId="2" borderId="6" xfId="0" applyFont="1" applyFill="1" applyBorder="1"/>
    <xf numFmtId="0" fontId="5" fillId="2" borderId="0" xfId="0" applyFont="1" applyFill="1"/>
    <xf numFmtId="3" fontId="2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10" fontId="2" fillId="2" borderId="1" xfId="1" applyNumberFormat="1" applyFont="1" applyFill="1" applyBorder="1" applyAlignment="1" applyProtection="1">
      <alignment wrapText="1"/>
      <protection locked="0"/>
    </xf>
    <xf numFmtId="3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right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KSA~1\AppData\Local\Temp\Kopia%20Kopia%20MZWiK%20Ko&#322;o%202018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Ceny taryfowe porozumienia"/>
      <sheetName val="Moc Pobrana"/>
      <sheetName val="Dystrybucja"/>
      <sheetName val="Proporcje zużycia"/>
      <sheetName val="Analiza"/>
      <sheetName val="Dystrybucja ENEA"/>
      <sheetName val="dystrybucja PKP"/>
      <sheetName val="obrót"/>
      <sheetName val="Podział na lata"/>
      <sheetName val="Podsumowanie"/>
      <sheetName val="Załącznik"/>
      <sheetName val="załącznik wg nr NIP"/>
      <sheetName val="Załącznik do Przetargu"/>
      <sheetName val="Podział na lata do przetargu"/>
      <sheetName val="Raport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>
            <v>2018</v>
          </cell>
          <cell r="E1">
            <v>2019</v>
          </cell>
          <cell r="G1">
            <v>2020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8"/>
  <sheetViews>
    <sheetView tabSelected="1" topLeftCell="A49" zoomScale="70" zoomScaleNormal="70" workbookViewId="0">
      <selection activeCell="I88" sqref="I88"/>
    </sheetView>
  </sheetViews>
  <sheetFormatPr defaultRowHeight="12.75" x14ac:dyDescent="0.2"/>
  <cols>
    <col min="1" max="1" width="6.7109375" style="18" customWidth="1"/>
    <col min="2" max="2" width="4.7109375" style="1" customWidth="1"/>
    <col min="3" max="3" width="17.28515625" style="1" hidden="1" customWidth="1"/>
    <col min="4" max="4" width="43.7109375" style="1" hidden="1" customWidth="1"/>
    <col min="5" max="5" width="38.7109375" style="21" customWidth="1"/>
    <col min="6" max="6" width="38.7109375" style="1" customWidth="1"/>
    <col min="7" max="7" width="15.85546875" style="21" customWidth="1"/>
    <col min="8" max="8" width="11.140625" style="1" bestFit="1" customWidth="1"/>
    <col min="9" max="9" width="17.140625" style="34" customWidth="1"/>
    <col min="10" max="10" width="7.42578125" style="1" customWidth="1"/>
    <col min="11" max="11" width="5.85546875" style="1" bestFit="1" customWidth="1"/>
    <col min="12" max="12" width="6" style="1" bestFit="1" customWidth="1"/>
    <col min="13" max="13" width="18.28515625" style="1" bestFit="1" customWidth="1"/>
    <col min="14" max="14" width="17" style="1" customWidth="1"/>
    <col min="15" max="15" width="12" style="1" bestFit="1" customWidth="1"/>
    <col min="16" max="16" width="32" style="1" customWidth="1"/>
    <col min="17" max="17" width="11.140625" style="1" customWidth="1"/>
    <col min="18" max="18" width="12.28515625" style="1" customWidth="1"/>
    <col min="19" max="19" width="10.140625" style="1" bestFit="1" customWidth="1"/>
    <col min="20" max="20" width="21.140625" style="1" customWidth="1"/>
    <col min="21" max="21" width="32" style="1" customWidth="1"/>
    <col min="22" max="23" width="10.140625" style="1" bestFit="1" customWidth="1"/>
    <col min="24" max="24" width="7" style="1" hidden="1" customWidth="1"/>
    <col min="25" max="25" width="7.140625" style="1" hidden="1" customWidth="1"/>
    <col min="26" max="26" width="8" style="1" hidden="1" customWidth="1"/>
    <col min="27" max="27" width="7.85546875" style="1" hidden="1" customWidth="1"/>
    <col min="28" max="29" width="8" style="1" hidden="1" customWidth="1"/>
    <col min="30" max="31" width="7.140625" style="1" hidden="1" customWidth="1"/>
    <col min="32" max="32" width="7.7109375" style="1" hidden="1" customWidth="1"/>
    <col min="33" max="33" width="7.85546875" style="1" hidden="1" customWidth="1"/>
    <col min="34" max="34" width="8.28515625" style="1" customWidth="1"/>
    <col min="35" max="35" width="9.28515625" style="1" customWidth="1"/>
    <col min="36" max="36" width="9.140625" style="1" customWidth="1"/>
    <col min="37" max="37" width="7.85546875" style="1" hidden="1" customWidth="1"/>
    <col min="38" max="38" width="9.140625" style="1" customWidth="1"/>
    <col min="39" max="40" width="8.28515625" style="1" customWidth="1"/>
    <col min="41" max="41" width="9.85546875" style="1" customWidth="1"/>
    <col min="42" max="42" width="1.28515625" style="1" hidden="1" customWidth="1"/>
    <col min="43" max="43" width="9.85546875" style="1" customWidth="1"/>
    <col min="44" max="44" width="6.5703125" style="1" hidden="1" customWidth="1"/>
    <col min="45" max="45" width="7.140625" style="1" hidden="1" customWidth="1"/>
    <col min="46" max="46" width="7.7109375" style="1" hidden="1" customWidth="1"/>
    <col min="47" max="47" width="7.85546875" style="1" hidden="1" customWidth="1"/>
    <col min="48" max="48" width="5.42578125" style="1" hidden="1" customWidth="1"/>
    <col min="49" max="16384" width="9.140625" style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spans="1:48" ht="13.5" thickBot="1" x14ac:dyDescent="0.25">
      <c r="E49" s="40" t="s">
        <v>196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</row>
    <row r="50" spans="1:48" ht="34.5" customHeight="1" x14ac:dyDescent="0.2">
      <c r="A50" s="37" t="s">
        <v>195</v>
      </c>
      <c r="B50" s="42" t="s">
        <v>0</v>
      </c>
      <c r="C50" s="41" t="s">
        <v>1</v>
      </c>
      <c r="D50" s="43" t="s">
        <v>2</v>
      </c>
      <c r="E50" s="46" t="s">
        <v>69</v>
      </c>
      <c r="F50" s="48" t="s">
        <v>70</v>
      </c>
      <c r="G50" s="41" t="s">
        <v>3</v>
      </c>
      <c r="H50" s="42" t="s">
        <v>4</v>
      </c>
      <c r="I50" s="42"/>
      <c r="J50" s="42"/>
      <c r="K50" s="42"/>
      <c r="L50" s="42"/>
      <c r="M50" s="2" t="s">
        <v>5</v>
      </c>
      <c r="N50" s="41" t="s">
        <v>6</v>
      </c>
      <c r="O50" s="41" t="s">
        <v>7</v>
      </c>
      <c r="P50" s="41" t="s">
        <v>8</v>
      </c>
      <c r="Q50" s="41" t="s">
        <v>9</v>
      </c>
      <c r="R50" s="41" t="s">
        <v>10</v>
      </c>
      <c r="S50" s="42" t="s">
        <v>11</v>
      </c>
      <c r="T50" s="42" t="s">
        <v>12</v>
      </c>
      <c r="U50" s="42" t="s">
        <v>13</v>
      </c>
      <c r="V50" s="42" t="s">
        <v>14</v>
      </c>
      <c r="W50" s="42"/>
      <c r="X50" s="42" t="s">
        <v>15</v>
      </c>
      <c r="Y50" s="42"/>
      <c r="Z50" s="42"/>
      <c r="AA50" s="42"/>
      <c r="AB50" s="42"/>
      <c r="AC50" s="2"/>
      <c r="AD50" s="42" t="s">
        <v>16</v>
      </c>
      <c r="AE50" s="42"/>
      <c r="AF50" s="42"/>
      <c r="AG50" s="42"/>
      <c r="AH50" s="42" t="str">
        <f>"Zużycie za rok "&amp;'[1]Podział na lata'!C1&amp;" (kWh)"</f>
        <v>Zużycie za rok 2018 (kWh)</v>
      </c>
      <c r="AI50" s="42"/>
      <c r="AJ50" s="42"/>
      <c r="AK50" s="42"/>
      <c r="AL50" s="42"/>
      <c r="AM50" s="42" t="str">
        <f>"Zużycie za rok "&amp;'[1]Podział na lata'!E1&amp;" (kWh)"</f>
        <v>Zużycie za rok 2019 (kWh)</v>
      </c>
      <c r="AN50" s="42"/>
      <c r="AO50" s="42"/>
      <c r="AP50" s="42"/>
      <c r="AQ50" s="42"/>
      <c r="AR50" s="44" t="str">
        <f>"zużycie za rok "&amp;'[1]Podział na lata'!G1&amp;" (kWh)"</f>
        <v>zużycie za rok 2020 (kWh)</v>
      </c>
      <c r="AS50" s="44"/>
      <c r="AT50" s="44"/>
      <c r="AU50" s="44"/>
      <c r="AV50" s="45"/>
    </row>
    <row r="51" spans="1:48" x14ac:dyDescent="0.2">
      <c r="A51" s="37"/>
      <c r="B51" s="42"/>
      <c r="C51" s="41"/>
      <c r="D51" s="43"/>
      <c r="E51" s="47"/>
      <c r="F51" s="49"/>
      <c r="G51" s="41"/>
      <c r="H51" s="3" t="s">
        <v>18</v>
      </c>
      <c r="I51" s="3" t="s">
        <v>19</v>
      </c>
      <c r="J51" s="3" t="s">
        <v>20</v>
      </c>
      <c r="K51" s="3" t="s">
        <v>17</v>
      </c>
      <c r="L51" s="3" t="s">
        <v>21</v>
      </c>
      <c r="M51" s="3" t="s">
        <v>22</v>
      </c>
      <c r="N51" s="41"/>
      <c r="O51" s="41"/>
      <c r="P51" s="41"/>
      <c r="Q51" s="41"/>
      <c r="R51" s="41"/>
      <c r="S51" s="42"/>
      <c r="T51" s="42"/>
      <c r="U51" s="42"/>
      <c r="V51" s="2" t="s">
        <v>23</v>
      </c>
      <c r="W51" s="2" t="s">
        <v>24</v>
      </c>
      <c r="X51" s="2" t="s">
        <v>25</v>
      </c>
      <c r="Y51" s="2" t="s">
        <v>26</v>
      </c>
      <c r="Z51" s="2" t="s">
        <v>27</v>
      </c>
      <c r="AA51" s="2" t="s">
        <v>28</v>
      </c>
      <c r="AB51" s="2" t="s">
        <v>29</v>
      </c>
      <c r="AC51" s="2"/>
      <c r="AD51" s="2" t="s">
        <v>25</v>
      </c>
      <c r="AE51" s="2" t="s">
        <v>26</v>
      </c>
      <c r="AF51" s="2" t="s">
        <v>27</v>
      </c>
      <c r="AG51" s="2" t="s">
        <v>28</v>
      </c>
      <c r="AH51" s="2" t="s">
        <v>25</v>
      </c>
      <c r="AI51" s="2" t="s">
        <v>26</v>
      </c>
      <c r="AJ51" s="2" t="s">
        <v>27</v>
      </c>
      <c r="AK51" s="2" t="s">
        <v>28</v>
      </c>
      <c r="AL51" s="2" t="s">
        <v>29</v>
      </c>
      <c r="AM51" s="2" t="s">
        <v>25</v>
      </c>
      <c r="AN51" s="2" t="s">
        <v>26</v>
      </c>
      <c r="AO51" s="2" t="s">
        <v>27</v>
      </c>
      <c r="AP51" s="2" t="s">
        <v>28</v>
      </c>
      <c r="AQ51" s="2" t="s">
        <v>29</v>
      </c>
      <c r="AR51" s="4" t="s">
        <v>25</v>
      </c>
      <c r="AS51" s="2" t="s">
        <v>26</v>
      </c>
      <c r="AT51" s="2" t="s">
        <v>27</v>
      </c>
      <c r="AU51" s="2" t="s">
        <v>28</v>
      </c>
      <c r="AV51" s="5" t="s">
        <v>29</v>
      </c>
    </row>
    <row r="52" spans="1:48" ht="38.25" x14ac:dyDescent="0.2">
      <c r="A52" s="38">
        <v>1</v>
      </c>
      <c r="B52" s="6">
        <v>1</v>
      </c>
      <c r="C52" s="6">
        <v>1</v>
      </c>
      <c r="D52" s="7" t="s">
        <v>30</v>
      </c>
      <c r="E52" s="9" t="s">
        <v>68</v>
      </c>
      <c r="F52" s="9" t="s">
        <v>200</v>
      </c>
      <c r="G52" s="9" t="s">
        <v>33</v>
      </c>
      <c r="H52" s="8" t="s">
        <v>32</v>
      </c>
      <c r="I52" s="8" t="s">
        <v>34</v>
      </c>
      <c r="J52" s="8" t="s">
        <v>35</v>
      </c>
      <c r="K52" s="8" t="s">
        <v>31</v>
      </c>
      <c r="L52" s="8" t="s">
        <v>32</v>
      </c>
      <c r="M52" s="8" t="s">
        <v>36</v>
      </c>
      <c r="N52" s="8" t="s">
        <v>37</v>
      </c>
      <c r="O52" s="8" t="s">
        <v>38</v>
      </c>
      <c r="P52" s="9" t="s">
        <v>71</v>
      </c>
      <c r="Q52" s="8" t="s">
        <v>39</v>
      </c>
      <c r="R52" s="10">
        <v>300</v>
      </c>
      <c r="S52" s="11">
        <v>96250771</v>
      </c>
      <c r="T52" s="11" t="s">
        <v>40</v>
      </c>
      <c r="U52" s="20" t="s">
        <v>67</v>
      </c>
      <c r="V52" s="12" t="s">
        <v>41</v>
      </c>
      <c r="W52" s="12" t="s">
        <v>42</v>
      </c>
      <c r="X52" s="13">
        <v>297937</v>
      </c>
      <c r="Y52" s="13">
        <v>170961</v>
      </c>
      <c r="Z52" s="13">
        <v>1183526</v>
      </c>
      <c r="AA52" s="13">
        <v>0</v>
      </c>
      <c r="AB52" s="13">
        <v>1652424</v>
      </c>
      <c r="AC52" s="13">
        <v>3304848</v>
      </c>
      <c r="AD52" s="14">
        <v>0.1803029972936728</v>
      </c>
      <c r="AE52" s="14">
        <v>0.10346073404888818</v>
      </c>
      <c r="AF52" s="14">
        <v>0.71623626865743906</v>
      </c>
      <c r="AG52" s="14">
        <v>0</v>
      </c>
      <c r="AH52" s="19">
        <v>297937</v>
      </c>
      <c r="AI52" s="19">
        <v>170961</v>
      </c>
      <c r="AJ52" s="19">
        <v>1183526</v>
      </c>
      <c r="AK52" s="19">
        <v>0</v>
      </c>
      <c r="AL52" s="19">
        <f>AH52+AI52+AJ52</f>
        <v>1652424</v>
      </c>
      <c r="AM52" s="19">
        <v>297937</v>
      </c>
      <c r="AN52" s="19">
        <v>170961</v>
      </c>
      <c r="AO52" s="19">
        <v>1183526</v>
      </c>
      <c r="AP52" s="19">
        <v>0</v>
      </c>
      <c r="AQ52" s="19">
        <f>AM52+AN52+AO52</f>
        <v>1652424</v>
      </c>
      <c r="AR52" s="15">
        <v>0</v>
      </c>
      <c r="AS52" s="16">
        <v>0</v>
      </c>
      <c r="AT52" s="16">
        <v>0</v>
      </c>
      <c r="AU52" s="16">
        <v>0</v>
      </c>
      <c r="AV52" s="17">
        <v>0</v>
      </c>
    </row>
    <row r="53" spans="1:48" ht="38.25" x14ac:dyDescent="0.2">
      <c r="A53" s="38"/>
      <c r="B53" s="6">
        <v>2</v>
      </c>
      <c r="C53" s="6">
        <v>1</v>
      </c>
      <c r="D53" s="7" t="s">
        <v>30</v>
      </c>
      <c r="E53" s="9" t="s">
        <v>68</v>
      </c>
      <c r="F53" s="9" t="s">
        <v>200</v>
      </c>
      <c r="G53" s="9" t="s">
        <v>43</v>
      </c>
      <c r="H53" s="8" t="s">
        <v>32</v>
      </c>
      <c r="I53" s="8" t="s">
        <v>44</v>
      </c>
      <c r="J53" s="8" t="s">
        <v>35</v>
      </c>
      <c r="K53" s="8" t="s">
        <v>31</v>
      </c>
      <c r="L53" s="8" t="s">
        <v>32</v>
      </c>
      <c r="M53" s="8" t="s">
        <v>36</v>
      </c>
      <c r="N53" s="8" t="s">
        <v>37</v>
      </c>
      <c r="O53" s="8" t="s">
        <v>38</v>
      </c>
      <c r="P53" s="9" t="s">
        <v>71</v>
      </c>
      <c r="Q53" s="8" t="s">
        <v>45</v>
      </c>
      <c r="R53" s="10">
        <v>145</v>
      </c>
      <c r="S53" s="11">
        <v>96318886</v>
      </c>
      <c r="T53" s="11" t="s">
        <v>46</v>
      </c>
      <c r="U53" s="3" t="s">
        <v>47</v>
      </c>
      <c r="V53" s="12" t="s">
        <v>41</v>
      </c>
      <c r="W53" s="12" t="s">
        <v>42</v>
      </c>
      <c r="X53" s="13">
        <v>161257</v>
      </c>
      <c r="Y53" s="13">
        <v>103832</v>
      </c>
      <c r="Z53" s="13">
        <v>558039</v>
      </c>
      <c r="AA53" s="13">
        <v>0</v>
      </c>
      <c r="AB53" s="13">
        <v>823128</v>
      </c>
      <c r="AC53" s="13">
        <v>1646256</v>
      </c>
      <c r="AD53" s="14">
        <v>0.19590756237183038</v>
      </c>
      <c r="AE53" s="14">
        <v>0.1261432000855274</v>
      </c>
      <c r="AF53" s="14">
        <v>0.67794923754264225</v>
      </c>
      <c r="AG53" s="14">
        <v>0</v>
      </c>
      <c r="AH53" s="19">
        <v>161257</v>
      </c>
      <c r="AI53" s="19">
        <v>103832</v>
      </c>
      <c r="AJ53" s="19">
        <v>558039</v>
      </c>
      <c r="AK53" s="19">
        <v>0</v>
      </c>
      <c r="AL53" s="19">
        <f t="shared" ref="AL53:AL57" si="0">AH53+AI53+AJ53</f>
        <v>823128</v>
      </c>
      <c r="AM53" s="19">
        <v>161257</v>
      </c>
      <c r="AN53" s="19">
        <v>103832</v>
      </c>
      <c r="AO53" s="19">
        <v>558039</v>
      </c>
      <c r="AP53" s="19">
        <v>0</v>
      </c>
      <c r="AQ53" s="19">
        <f t="shared" ref="AQ53:AQ57" si="1">AM53+AN53+AO53</f>
        <v>823128</v>
      </c>
      <c r="AR53" s="15">
        <v>0</v>
      </c>
      <c r="AS53" s="16">
        <v>0</v>
      </c>
      <c r="AT53" s="16">
        <v>0</v>
      </c>
      <c r="AU53" s="16">
        <v>0</v>
      </c>
      <c r="AV53" s="17">
        <v>0</v>
      </c>
    </row>
    <row r="54" spans="1:48" ht="38.25" x14ac:dyDescent="0.2">
      <c r="A54" s="38"/>
      <c r="B54" s="6">
        <v>3</v>
      </c>
      <c r="C54" s="6">
        <v>1</v>
      </c>
      <c r="D54" s="7" t="s">
        <v>30</v>
      </c>
      <c r="E54" s="9" t="s">
        <v>68</v>
      </c>
      <c r="F54" s="9" t="s">
        <v>200</v>
      </c>
      <c r="G54" s="9" t="s">
        <v>48</v>
      </c>
      <c r="H54" s="8" t="s">
        <v>32</v>
      </c>
      <c r="I54" s="8" t="s">
        <v>49</v>
      </c>
      <c r="J54" s="8" t="s">
        <v>50</v>
      </c>
      <c r="K54" s="8" t="s">
        <v>31</v>
      </c>
      <c r="L54" s="8" t="s">
        <v>32</v>
      </c>
      <c r="M54" s="8" t="s">
        <v>36</v>
      </c>
      <c r="N54" s="8" t="s">
        <v>37</v>
      </c>
      <c r="O54" s="8" t="s">
        <v>38</v>
      </c>
      <c r="P54" s="9" t="s">
        <v>71</v>
      </c>
      <c r="Q54" s="8" t="s">
        <v>51</v>
      </c>
      <c r="R54" s="10">
        <v>3.5</v>
      </c>
      <c r="S54" s="11">
        <v>3955151</v>
      </c>
      <c r="T54" s="11" t="s">
        <v>52</v>
      </c>
      <c r="U54" s="3" t="s">
        <v>47</v>
      </c>
      <c r="V54" s="12" t="s">
        <v>41</v>
      </c>
      <c r="W54" s="12" t="s">
        <v>42</v>
      </c>
      <c r="X54" s="13">
        <v>241</v>
      </c>
      <c r="Y54" s="13">
        <v>763</v>
      </c>
      <c r="Z54" s="13">
        <v>0</v>
      </c>
      <c r="AA54" s="13">
        <v>0</v>
      </c>
      <c r="AB54" s="13">
        <v>1004</v>
      </c>
      <c r="AC54" s="13">
        <v>2008</v>
      </c>
      <c r="AD54" s="14">
        <v>0.24003984063745021</v>
      </c>
      <c r="AE54" s="14">
        <v>0.75996015936254979</v>
      </c>
      <c r="AF54" s="14">
        <v>0</v>
      </c>
      <c r="AG54" s="14">
        <v>0</v>
      </c>
      <c r="AH54" s="19">
        <v>241</v>
      </c>
      <c r="AI54" s="19">
        <v>763</v>
      </c>
      <c r="AJ54" s="19">
        <v>0</v>
      </c>
      <c r="AK54" s="19">
        <v>0</v>
      </c>
      <c r="AL54" s="19">
        <f t="shared" si="0"/>
        <v>1004</v>
      </c>
      <c r="AM54" s="19">
        <v>241</v>
      </c>
      <c r="AN54" s="19">
        <v>763</v>
      </c>
      <c r="AO54" s="19">
        <v>0</v>
      </c>
      <c r="AP54" s="19">
        <v>0</v>
      </c>
      <c r="AQ54" s="19">
        <f t="shared" si="1"/>
        <v>1004</v>
      </c>
      <c r="AR54" s="15">
        <v>0</v>
      </c>
      <c r="AS54" s="16">
        <v>0</v>
      </c>
      <c r="AT54" s="16">
        <v>0</v>
      </c>
      <c r="AU54" s="16">
        <v>0</v>
      </c>
      <c r="AV54" s="17">
        <v>0</v>
      </c>
    </row>
    <row r="55" spans="1:48" ht="38.25" x14ac:dyDescent="0.2">
      <c r="A55" s="38"/>
      <c r="B55" s="6">
        <v>4</v>
      </c>
      <c r="C55" s="6">
        <v>1</v>
      </c>
      <c r="D55" s="7" t="s">
        <v>30</v>
      </c>
      <c r="E55" s="9" t="s">
        <v>68</v>
      </c>
      <c r="F55" s="9" t="s">
        <v>200</v>
      </c>
      <c r="G55" s="9" t="s">
        <v>48</v>
      </c>
      <c r="H55" s="8" t="s">
        <v>32</v>
      </c>
      <c r="I55" s="8" t="s">
        <v>53</v>
      </c>
      <c r="J55" s="8" t="s">
        <v>35</v>
      </c>
      <c r="K55" s="8" t="s">
        <v>31</v>
      </c>
      <c r="L55" s="8" t="s">
        <v>32</v>
      </c>
      <c r="M55" s="8" t="s">
        <v>36</v>
      </c>
      <c r="N55" s="8" t="s">
        <v>37</v>
      </c>
      <c r="O55" s="8" t="s">
        <v>38</v>
      </c>
      <c r="P55" s="9" t="s">
        <v>71</v>
      </c>
      <c r="Q55" s="8" t="s">
        <v>54</v>
      </c>
      <c r="R55" s="10">
        <v>16</v>
      </c>
      <c r="S55" s="11" t="s">
        <v>55</v>
      </c>
      <c r="T55" s="11" t="s">
        <v>56</v>
      </c>
      <c r="U55" s="3" t="s">
        <v>47</v>
      </c>
      <c r="V55" s="12" t="s">
        <v>41</v>
      </c>
      <c r="W55" s="12" t="s">
        <v>42</v>
      </c>
      <c r="X55" s="13">
        <v>200</v>
      </c>
      <c r="Y55" s="13">
        <v>0</v>
      </c>
      <c r="Z55" s="13">
        <v>0</v>
      </c>
      <c r="AA55" s="13">
        <v>0</v>
      </c>
      <c r="AB55" s="13">
        <v>200</v>
      </c>
      <c r="AC55" s="13">
        <v>400</v>
      </c>
      <c r="AD55" s="14">
        <v>0.25</v>
      </c>
      <c r="AE55" s="14">
        <v>0.75</v>
      </c>
      <c r="AF55" s="14">
        <v>0</v>
      </c>
      <c r="AG55" s="14">
        <v>0</v>
      </c>
      <c r="AH55" s="19">
        <v>200</v>
      </c>
      <c r="AI55" s="19">
        <v>0</v>
      </c>
      <c r="AJ55" s="19">
        <v>0</v>
      </c>
      <c r="AK55" s="19">
        <v>0</v>
      </c>
      <c r="AL55" s="19">
        <f t="shared" si="0"/>
        <v>200</v>
      </c>
      <c r="AM55" s="19">
        <v>200</v>
      </c>
      <c r="AN55" s="19">
        <v>0</v>
      </c>
      <c r="AO55" s="19">
        <v>0</v>
      </c>
      <c r="AP55" s="19">
        <v>0</v>
      </c>
      <c r="AQ55" s="19">
        <f t="shared" si="1"/>
        <v>200</v>
      </c>
      <c r="AR55" s="15">
        <v>0</v>
      </c>
      <c r="AS55" s="16">
        <v>0</v>
      </c>
      <c r="AT55" s="16">
        <v>0</v>
      </c>
      <c r="AU55" s="16">
        <v>0</v>
      </c>
      <c r="AV55" s="17">
        <v>0</v>
      </c>
    </row>
    <row r="56" spans="1:48" ht="38.25" x14ac:dyDescent="0.2">
      <c r="A56" s="38"/>
      <c r="B56" s="6">
        <v>5</v>
      </c>
      <c r="C56" s="6">
        <v>1</v>
      </c>
      <c r="D56" s="7" t="s">
        <v>30</v>
      </c>
      <c r="E56" s="9" t="s">
        <v>68</v>
      </c>
      <c r="F56" s="9" t="s">
        <v>200</v>
      </c>
      <c r="G56" s="9" t="s">
        <v>48</v>
      </c>
      <c r="H56" s="8" t="s">
        <v>32</v>
      </c>
      <c r="I56" s="8" t="s">
        <v>57</v>
      </c>
      <c r="J56" s="8" t="s">
        <v>35</v>
      </c>
      <c r="K56" s="8" t="s">
        <v>31</v>
      </c>
      <c r="L56" s="8" t="s">
        <v>32</v>
      </c>
      <c r="M56" s="8" t="s">
        <v>36</v>
      </c>
      <c r="N56" s="8" t="s">
        <v>37</v>
      </c>
      <c r="O56" s="8" t="s">
        <v>38</v>
      </c>
      <c r="P56" s="9" t="s">
        <v>71</v>
      </c>
      <c r="Q56" s="8" t="s">
        <v>54</v>
      </c>
      <c r="R56" s="10">
        <v>30</v>
      </c>
      <c r="S56" s="11" t="s">
        <v>58</v>
      </c>
      <c r="T56" s="11" t="s">
        <v>59</v>
      </c>
      <c r="U56" s="3" t="s">
        <v>47</v>
      </c>
      <c r="V56" s="12" t="s">
        <v>41</v>
      </c>
      <c r="W56" s="12" t="s">
        <v>42</v>
      </c>
      <c r="X56" s="13">
        <v>1530</v>
      </c>
      <c r="Y56" s="13">
        <v>0</v>
      </c>
      <c r="Z56" s="13">
        <v>0</v>
      </c>
      <c r="AA56" s="13">
        <v>0</v>
      </c>
      <c r="AB56" s="13">
        <v>1530</v>
      </c>
      <c r="AC56" s="13">
        <v>3060</v>
      </c>
      <c r="AD56" s="14">
        <v>0.25</v>
      </c>
      <c r="AE56" s="14">
        <v>0.75</v>
      </c>
      <c r="AF56" s="14">
        <v>0</v>
      </c>
      <c r="AG56" s="14">
        <v>0</v>
      </c>
      <c r="AH56" s="19">
        <v>1530</v>
      </c>
      <c r="AI56" s="19">
        <v>0</v>
      </c>
      <c r="AJ56" s="19">
        <v>0</v>
      </c>
      <c r="AK56" s="19">
        <v>0</v>
      </c>
      <c r="AL56" s="19">
        <f t="shared" si="0"/>
        <v>1530</v>
      </c>
      <c r="AM56" s="19">
        <v>1530</v>
      </c>
      <c r="AN56" s="19">
        <v>0</v>
      </c>
      <c r="AO56" s="19">
        <v>0</v>
      </c>
      <c r="AP56" s="19">
        <v>0</v>
      </c>
      <c r="AQ56" s="19">
        <f t="shared" si="1"/>
        <v>1530</v>
      </c>
      <c r="AR56" s="15">
        <v>0</v>
      </c>
      <c r="AS56" s="16">
        <v>0</v>
      </c>
      <c r="AT56" s="16">
        <v>0</v>
      </c>
      <c r="AU56" s="16">
        <v>0</v>
      </c>
      <c r="AV56" s="17">
        <v>0</v>
      </c>
    </row>
    <row r="57" spans="1:48" ht="38.25" x14ac:dyDescent="0.2">
      <c r="A57" s="38"/>
      <c r="B57" s="6">
        <v>6</v>
      </c>
      <c r="C57" s="6">
        <v>1</v>
      </c>
      <c r="D57" s="7" t="s">
        <v>30</v>
      </c>
      <c r="E57" s="9" t="s">
        <v>68</v>
      </c>
      <c r="F57" s="9" t="s">
        <v>200</v>
      </c>
      <c r="G57" s="9" t="s">
        <v>60</v>
      </c>
      <c r="H57" s="8" t="s">
        <v>32</v>
      </c>
      <c r="I57" s="8" t="s">
        <v>61</v>
      </c>
      <c r="J57" s="8" t="s">
        <v>50</v>
      </c>
      <c r="K57" s="8" t="s">
        <v>31</v>
      </c>
      <c r="L57" s="8" t="s">
        <v>32</v>
      </c>
      <c r="M57" s="8" t="s">
        <v>36</v>
      </c>
      <c r="N57" s="8" t="s">
        <v>37</v>
      </c>
      <c r="O57" s="8" t="s">
        <v>38</v>
      </c>
      <c r="P57" s="9" t="s">
        <v>71</v>
      </c>
      <c r="Q57" s="8" t="s">
        <v>54</v>
      </c>
      <c r="R57" s="10">
        <v>20</v>
      </c>
      <c r="S57" s="11" t="s">
        <v>62</v>
      </c>
      <c r="T57" s="11" t="s">
        <v>63</v>
      </c>
      <c r="U57" s="3" t="s">
        <v>47</v>
      </c>
      <c r="V57" s="12" t="s">
        <v>41</v>
      </c>
      <c r="W57" s="12" t="s">
        <v>42</v>
      </c>
      <c r="X57" s="13">
        <v>16214</v>
      </c>
      <c r="Y57" s="13">
        <v>0</v>
      </c>
      <c r="Z57" s="13">
        <v>0</v>
      </c>
      <c r="AA57" s="13">
        <v>0</v>
      </c>
      <c r="AB57" s="13">
        <v>16214</v>
      </c>
      <c r="AC57" s="13">
        <v>32428</v>
      </c>
      <c r="AD57" s="14">
        <v>0.25</v>
      </c>
      <c r="AE57" s="14">
        <v>0.75</v>
      </c>
      <c r="AF57" s="14">
        <v>0</v>
      </c>
      <c r="AG57" s="14">
        <v>0</v>
      </c>
      <c r="AH57" s="19">
        <v>16213</v>
      </c>
      <c r="AI57" s="19">
        <v>0</v>
      </c>
      <c r="AJ57" s="19">
        <v>0</v>
      </c>
      <c r="AK57" s="19">
        <v>0</v>
      </c>
      <c r="AL57" s="19">
        <f t="shared" si="0"/>
        <v>16213</v>
      </c>
      <c r="AM57" s="19">
        <v>16213</v>
      </c>
      <c r="AN57" s="19">
        <v>0</v>
      </c>
      <c r="AO57" s="19">
        <v>0</v>
      </c>
      <c r="AP57" s="19">
        <v>0</v>
      </c>
      <c r="AQ57" s="19">
        <f t="shared" si="1"/>
        <v>16213</v>
      </c>
      <c r="AR57" s="15">
        <v>0</v>
      </c>
      <c r="AS57" s="16">
        <v>0</v>
      </c>
      <c r="AT57" s="16">
        <v>0</v>
      </c>
      <c r="AU57" s="16">
        <v>0</v>
      </c>
      <c r="AV57" s="17">
        <v>0</v>
      </c>
    </row>
    <row r="58" spans="1:48" ht="38.25" x14ac:dyDescent="0.2">
      <c r="A58" s="38">
        <v>2</v>
      </c>
      <c r="B58" s="6">
        <v>7</v>
      </c>
      <c r="C58" s="23">
        <v>1</v>
      </c>
      <c r="D58" s="24" t="s">
        <v>30</v>
      </c>
      <c r="E58" s="9" t="s">
        <v>197</v>
      </c>
      <c r="F58" s="9" t="s">
        <v>198</v>
      </c>
      <c r="G58" s="9" t="s">
        <v>72</v>
      </c>
      <c r="H58" s="9" t="s">
        <v>32</v>
      </c>
      <c r="I58" s="9" t="s">
        <v>73</v>
      </c>
      <c r="J58" s="9" t="s">
        <v>74</v>
      </c>
      <c r="K58" s="9" t="s">
        <v>31</v>
      </c>
      <c r="L58" s="9" t="s">
        <v>32</v>
      </c>
      <c r="M58" s="9" t="s">
        <v>36</v>
      </c>
      <c r="N58" s="9" t="s">
        <v>37</v>
      </c>
      <c r="O58" s="9" t="s">
        <v>38</v>
      </c>
      <c r="P58" s="9" t="s">
        <v>71</v>
      </c>
      <c r="Q58" s="9" t="s">
        <v>54</v>
      </c>
      <c r="R58" s="25">
        <v>6.5</v>
      </c>
      <c r="S58" s="26">
        <v>90582021</v>
      </c>
      <c r="T58" s="26" t="s">
        <v>75</v>
      </c>
      <c r="U58" s="22"/>
      <c r="V58" s="27" t="s">
        <v>41</v>
      </c>
      <c r="W58" s="27" t="s">
        <v>42</v>
      </c>
      <c r="X58" s="28">
        <v>6577</v>
      </c>
      <c r="Y58" s="28">
        <v>0</v>
      </c>
      <c r="Z58" s="28">
        <v>0</v>
      </c>
      <c r="AA58" s="28">
        <v>0</v>
      </c>
      <c r="AB58" s="28">
        <v>6577</v>
      </c>
      <c r="AC58" s="28">
        <v>13154</v>
      </c>
      <c r="AD58" s="29">
        <v>0.3</v>
      </c>
      <c r="AE58" s="29">
        <v>0.7</v>
      </c>
      <c r="AF58" s="29" t="s">
        <v>47</v>
      </c>
      <c r="AG58" s="29" t="s">
        <v>47</v>
      </c>
      <c r="AH58" s="30">
        <v>6577</v>
      </c>
      <c r="AI58" s="30">
        <v>0</v>
      </c>
      <c r="AJ58" s="30">
        <v>0</v>
      </c>
      <c r="AK58" s="30">
        <v>0</v>
      </c>
      <c r="AL58" s="30">
        <v>6577</v>
      </c>
      <c r="AM58" s="30">
        <v>6577</v>
      </c>
      <c r="AN58" s="30">
        <v>0</v>
      </c>
      <c r="AO58" s="30">
        <v>0</v>
      </c>
      <c r="AP58" s="30">
        <v>0</v>
      </c>
      <c r="AQ58" s="30">
        <v>6577</v>
      </c>
    </row>
    <row r="59" spans="1:48" ht="38.25" x14ac:dyDescent="0.2">
      <c r="A59" s="38"/>
      <c r="B59" s="6">
        <v>8</v>
      </c>
      <c r="C59" s="23">
        <v>1</v>
      </c>
      <c r="D59" s="24" t="s">
        <v>30</v>
      </c>
      <c r="E59" s="9" t="s">
        <v>197</v>
      </c>
      <c r="F59" s="9" t="s">
        <v>198</v>
      </c>
      <c r="G59" s="9" t="s">
        <v>76</v>
      </c>
      <c r="H59" s="9" t="s">
        <v>32</v>
      </c>
      <c r="I59" s="9" t="s">
        <v>77</v>
      </c>
      <c r="J59" s="9" t="s">
        <v>78</v>
      </c>
      <c r="K59" s="9" t="s">
        <v>31</v>
      </c>
      <c r="L59" s="9" t="s">
        <v>32</v>
      </c>
      <c r="M59" s="9" t="s">
        <v>36</v>
      </c>
      <c r="N59" s="9" t="s">
        <v>37</v>
      </c>
      <c r="O59" s="9" t="s">
        <v>38</v>
      </c>
      <c r="P59" s="9" t="s">
        <v>71</v>
      </c>
      <c r="Q59" s="9" t="s">
        <v>54</v>
      </c>
      <c r="R59" s="25">
        <v>6.5</v>
      </c>
      <c r="S59" s="26" t="s">
        <v>79</v>
      </c>
      <c r="T59" s="26" t="s">
        <v>80</v>
      </c>
      <c r="U59" s="22"/>
      <c r="V59" s="27" t="s">
        <v>41</v>
      </c>
      <c r="W59" s="27" t="s">
        <v>42</v>
      </c>
      <c r="X59" s="28">
        <v>8185</v>
      </c>
      <c r="Y59" s="28">
        <v>0</v>
      </c>
      <c r="Z59" s="28">
        <v>0</v>
      </c>
      <c r="AA59" s="28">
        <v>0</v>
      </c>
      <c r="AB59" s="28">
        <v>8185</v>
      </c>
      <c r="AC59" s="28">
        <v>16370</v>
      </c>
      <c r="AD59" s="29">
        <v>0.3</v>
      </c>
      <c r="AE59" s="29">
        <v>0.7</v>
      </c>
      <c r="AF59" s="29">
        <v>0</v>
      </c>
      <c r="AG59" s="29">
        <v>0</v>
      </c>
      <c r="AH59" s="30">
        <v>8185</v>
      </c>
      <c r="AI59" s="30">
        <v>0</v>
      </c>
      <c r="AJ59" s="30">
        <v>0</v>
      </c>
      <c r="AK59" s="30">
        <v>0</v>
      </c>
      <c r="AL59" s="30">
        <v>8185</v>
      </c>
      <c r="AM59" s="30">
        <v>8185</v>
      </c>
      <c r="AN59" s="30">
        <v>0</v>
      </c>
      <c r="AO59" s="30">
        <v>0</v>
      </c>
      <c r="AP59" s="30">
        <v>0</v>
      </c>
      <c r="AQ59" s="30">
        <v>8185</v>
      </c>
    </row>
    <row r="60" spans="1:48" ht="38.25" x14ac:dyDescent="0.2">
      <c r="A60" s="38"/>
      <c r="B60" s="6">
        <v>9</v>
      </c>
      <c r="C60" s="23">
        <v>1</v>
      </c>
      <c r="D60" s="24" t="s">
        <v>30</v>
      </c>
      <c r="E60" s="9" t="s">
        <v>197</v>
      </c>
      <c r="F60" s="9" t="s">
        <v>198</v>
      </c>
      <c r="G60" s="9" t="s">
        <v>81</v>
      </c>
      <c r="H60" s="9" t="s">
        <v>32</v>
      </c>
      <c r="I60" s="9" t="s">
        <v>82</v>
      </c>
      <c r="J60" s="9" t="s">
        <v>83</v>
      </c>
      <c r="K60" s="9" t="s">
        <v>31</v>
      </c>
      <c r="L60" s="9" t="s">
        <v>32</v>
      </c>
      <c r="M60" s="9" t="s">
        <v>36</v>
      </c>
      <c r="N60" s="9" t="s">
        <v>37</v>
      </c>
      <c r="O60" s="9" t="s">
        <v>38</v>
      </c>
      <c r="P60" s="9" t="s">
        <v>71</v>
      </c>
      <c r="Q60" s="9" t="s">
        <v>54</v>
      </c>
      <c r="R60" s="25">
        <v>3.5</v>
      </c>
      <c r="S60" s="26" t="s">
        <v>84</v>
      </c>
      <c r="T60" s="26" t="s">
        <v>85</v>
      </c>
      <c r="U60" s="22"/>
      <c r="V60" s="27" t="s">
        <v>41</v>
      </c>
      <c r="W60" s="27" t="s">
        <v>42</v>
      </c>
      <c r="X60" s="28">
        <v>2184</v>
      </c>
      <c r="Y60" s="28">
        <v>0</v>
      </c>
      <c r="Z60" s="28">
        <v>0</v>
      </c>
      <c r="AA60" s="28">
        <v>0</v>
      </c>
      <c r="AB60" s="28">
        <v>2184</v>
      </c>
      <c r="AC60" s="28">
        <v>4368</v>
      </c>
      <c r="AD60" s="29">
        <v>0.3</v>
      </c>
      <c r="AE60" s="29">
        <v>0.7</v>
      </c>
      <c r="AF60" s="29">
        <v>0</v>
      </c>
      <c r="AG60" s="29">
        <v>0</v>
      </c>
      <c r="AH60" s="30">
        <v>2184</v>
      </c>
      <c r="AI60" s="30">
        <v>0</v>
      </c>
      <c r="AJ60" s="30">
        <v>0</v>
      </c>
      <c r="AK60" s="30">
        <v>0</v>
      </c>
      <c r="AL60" s="30">
        <v>2184</v>
      </c>
      <c r="AM60" s="30">
        <v>2184</v>
      </c>
      <c r="AN60" s="30">
        <v>0</v>
      </c>
      <c r="AO60" s="30">
        <v>0</v>
      </c>
      <c r="AP60" s="30">
        <v>0</v>
      </c>
      <c r="AQ60" s="30">
        <v>2184</v>
      </c>
    </row>
    <row r="61" spans="1:48" ht="38.25" x14ac:dyDescent="0.2">
      <c r="A61" s="38"/>
      <c r="B61" s="6">
        <v>10</v>
      </c>
      <c r="C61" s="23">
        <v>1</v>
      </c>
      <c r="D61" s="24" t="s">
        <v>30</v>
      </c>
      <c r="E61" s="9" t="s">
        <v>197</v>
      </c>
      <c r="F61" s="9" t="s">
        <v>198</v>
      </c>
      <c r="G61" s="9" t="s">
        <v>76</v>
      </c>
      <c r="H61" s="9" t="s">
        <v>32</v>
      </c>
      <c r="I61" s="9" t="s">
        <v>86</v>
      </c>
      <c r="J61" s="9">
        <v>0</v>
      </c>
      <c r="K61" s="9" t="s">
        <v>31</v>
      </c>
      <c r="L61" s="9" t="s">
        <v>32</v>
      </c>
      <c r="M61" s="9" t="s">
        <v>36</v>
      </c>
      <c r="N61" s="9" t="s">
        <v>37</v>
      </c>
      <c r="O61" s="9" t="s">
        <v>38</v>
      </c>
      <c r="P61" s="9" t="s">
        <v>71</v>
      </c>
      <c r="Q61" s="9" t="s">
        <v>54</v>
      </c>
      <c r="R61" s="25">
        <v>3.5</v>
      </c>
      <c r="S61" s="26" t="s">
        <v>87</v>
      </c>
      <c r="T61" s="26" t="s">
        <v>88</v>
      </c>
      <c r="U61" s="22"/>
      <c r="V61" s="27" t="s">
        <v>41</v>
      </c>
      <c r="W61" s="27" t="s">
        <v>42</v>
      </c>
      <c r="X61" s="28">
        <v>2260</v>
      </c>
      <c r="Y61" s="28">
        <v>0</v>
      </c>
      <c r="Z61" s="28">
        <v>0</v>
      </c>
      <c r="AA61" s="28">
        <v>0</v>
      </c>
      <c r="AB61" s="28">
        <v>2260</v>
      </c>
      <c r="AC61" s="28">
        <v>4520</v>
      </c>
      <c r="AD61" s="29">
        <v>0.3</v>
      </c>
      <c r="AE61" s="29">
        <v>0.7</v>
      </c>
      <c r="AF61" s="29">
        <v>0</v>
      </c>
      <c r="AG61" s="29">
        <v>0</v>
      </c>
      <c r="AH61" s="30">
        <v>2260</v>
      </c>
      <c r="AI61" s="30">
        <v>0</v>
      </c>
      <c r="AJ61" s="30">
        <v>0</v>
      </c>
      <c r="AK61" s="30">
        <v>0</v>
      </c>
      <c r="AL61" s="30">
        <v>2260</v>
      </c>
      <c r="AM61" s="30">
        <v>2260</v>
      </c>
      <c r="AN61" s="30">
        <v>0</v>
      </c>
      <c r="AO61" s="30">
        <v>0</v>
      </c>
      <c r="AP61" s="30">
        <v>0</v>
      </c>
      <c r="AQ61" s="30">
        <v>2260</v>
      </c>
    </row>
    <row r="62" spans="1:48" ht="38.25" x14ac:dyDescent="0.2">
      <c r="A62" s="38"/>
      <c r="B62" s="6">
        <v>11</v>
      </c>
      <c r="C62" s="23">
        <v>1</v>
      </c>
      <c r="D62" s="24" t="s">
        <v>30</v>
      </c>
      <c r="E62" s="9" t="s">
        <v>197</v>
      </c>
      <c r="F62" s="9" t="s">
        <v>198</v>
      </c>
      <c r="G62" s="9" t="s">
        <v>76</v>
      </c>
      <c r="H62" s="9" t="s">
        <v>32</v>
      </c>
      <c r="I62" s="9" t="s">
        <v>89</v>
      </c>
      <c r="J62" s="9" t="s">
        <v>90</v>
      </c>
      <c r="K62" s="9" t="s">
        <v>31</v>
      </c>
      <c r="L62" s="9" t="s">
        <v>32</v>
      </c>
      <c r="M62" s="9" t="s">
        <v>36</v>
      </c>
      <c r="N62" s="9" t="s">
        <v>37</v>
      </c>
      <c r="O62" s="9" t="s">
        <v>38</v>
      </c>
      <c r="P62" s="9" t="s">
        <v>71</v>
      </c>
      <c r="Q62" s="9" t="s">
        <v>54</v>
      </c>
      <c r="R62" s="25">
        <v>3.5</v>
      </c>
      <c r="S62" s="26" t="s">
        <v>91</v>
      </c>
      <c r="T62" s="26" t="s">
        <v>92</v>
      </c>
      <c r="U62" s="22"/>
      <c r="V62" s="27" t="s">
        <v>41</v>
      </c>
      <c r="W62" s="27" t="s">
        <v>42</v>
      </c>
      <c r="X62" s="28">
        <v>3822</v>
      </c>
      <c r="Y62" s="28">
        <v>0</v>
      </c>
      <c r="Z62" s="28">
        <v>0</v>
      </c>
      <c r="AA62" s="28">
        <v>0</v>
      </c>
      <c r="AB62" s="28">
        <v>3822</v>
      </c>
      <c r="AC62" s="28">
        <v>7644</v>
      </c>
      <c r="AD62" s="29">
        <v>0.3</v>
      </c>
      <c r="AE62" s="29">
        <v>0.7</v>
      </c>
      <c r="AF62" s="29">
        <v>0</v>
      </c>
      <c r="AG62" s="29">
        <v>0</v>
      </c>
      <c r="AH62" s="30">
        <v>3821.9999999999995</v>
      </c>
      <c r="AI62" s="30">
        <v>0</v>
      </c>
      <c r="AJ62" s="30">
        <v>0</v>
      </c>
      <c r="AK62" s="30">
        <v>0</v>
      </c>
      <c r="AL62" s="30">
        <v>3821.9999999999995</v>
      </c>
      <c r="AM62" s="30">
        <v>3821.9999999999995</v>
      </c>
      <c r="AN62" s="30">
        <v>0</v>
      </c>
      <c r="AO62" s="30">
        <v>0</v>
      </c>
      <c r="AP62" s="30">
        <v>0</v>
      </c>
      <c r="AQ62" s="30">
        <v>3821.9999999999995</v>
      </c>
    </row>
    <row r="63" spans="1:48" ht="38.25" x14ac:dyDescent="0.2">
      <c r="A63" s="38"/>
      <c r="B63" s="6">
        <v>12</v>
      </c>
      <c r="C63" s="23">
        <v>1</v>
      </c>
      <c r="D63" s="24" t="s">
        <v>30</v>
      </c>
      <c r="E63" s="9" t="s">
        <v>197</v>
      </c>
      <c r="F63" s="9" t="s">
        <v>198</v>
      </c>
      <c r="G63" s="9" t="s">
        <v>76</v>
      </c>
      <c r="H63" s="9" t="s">
        <v>32</v>
      </c>
      <c r="I63" s="9" t="s">
        <v>89</v>
      </c>
      <c r="J63" s="9" t="s">
        <v>93</v>
      </c>
      <c r="K63" s="9" t="s">
        <v>31</v>
      </c>
      <c r="L63" s="9" t="s">
        <v>32</v>
      </c>
      <c r="M63" s="9" t="s">
        <v>36</v>
      </c>
      <c r="N63" s="9" t="s">
        <v>37</v>
      </c>
      <c r="O63" s="9" t="s">
        <v>38</v>
      </c>
      <c r="P63" s="9" t="s">
        <v>71</v>
      </c>
      <c r="Q63" s="9" t="s">
        <v>54</v>
      </c>
      <c r="R63" s="25">
        <v>3.5</v>
      </c>
      <c r="S63" s="26" t="s">
        <v>94</v>
      </c>
      <c r="T63" s="26" t="s">
        <v>95</v>
      </c>
      <c r="U63" s="22"/>
      <c r="V63" s="27" t="s">
        <v>41</v>
      </c>
      <c r="W63" s="27" t="s">
        <v>42</v>
      </c>
      <c r="X63" s="28">
        <v>4604</v>
      </c>
      <c r="Y63" s="28">
        <v>0</v>
      </c>
      <c r="Z63" s="28">
        <v>0</v>
      </c>
      <c r="AA63" s="28">
        <v>0</v>
      </c>
      <c r="AB63" s="28">
        <v>4604</v>
      </c>
      <c r="AC63" s="28">
        <v>9208</v>
      </c>
      <c r="AD63" s="29">
        <v>0.3</v>
      </c>
      <c r="AE63" s="29">
        <v>0.7</v>
      </c>
      <c r="AF63" s="29">
        <v>0</v>
      </c>
      <c r="AG63" s="29">
        <v>0</v>
      </c>
      <c r="AH63" s="30">
        <v>4604</v>
      </c>
      <c r="AI63" s="30">
        <v>0</v>
      </c>
      <c r="AJ63" s="30">
        <v>0</v>
      </c>
      <c r="AK63" s="30">
        <v>0</v>
      </c>
      <c r="AL63" s="30">
        <v>4604</v>
      </c>
      <c r="AM63" s="30">
        <v>4604</v>
      </c>
      <c r="AN63" s="30">
        <v>0</v>
      </c>
      <c r="AO63" s="30">
        <v>0</v>
      </c>
      <c r="AP63" s="30">
        <v>0</v>
      </c>
      <c r="AQ63" s="30">
        <v>4604</v>
      </c>
    </row>
    <row r="64" spans="1:48" ht="38.25" x14ac:dyDescent="0.2">
      <c r="A64" s="38"/>
      <c r="B64" s="6">
        <v>13</v>
      </c>
      <c r="C64" s="23">
        <v>1</v>
      </c>
      <c r="D64" s="24" t="s">
        <v>30</v>
      </c>
      <c r="E64" s="9" t="s">
        <v>197</v>
      </c>
      <c r="F64" s="9" t="s">
        <v>198</v>
      </c>
      <c r="G64" s="9" t="s">
        <v>76</v>
      </c>
      <c r="H64" s="9" t="s">
        <v>32</v>
      </c>
      <c r="I64" s="9" t="s">
        <v>73</v>
      </c>
      <c r="J64" s="9" t="s">
        <v>96</v>
      </c>
      <c r="K64" s="9" t="s">
        <v>31</v>
      </c>
      <c r="L64" s="9" t="s">
        <v>32</v>
      </c>
      <c r="M64" s="9" t="s">
        <v>36</v>
      </c>
      <c r="N64" s="9" t="s">
        <v>37</v>
      </c>
      <c r="O64" s="9" t="s">
        <v>38</v>
      </c>
      <c r="P64" s="9" t="s">
        <v>71</v>
      </c>
      <c r="Q64" s="9" t="s">
        <v>54</v>
      </c>
      <c r="R64" s="25">
        <v>6.5</v>
      </c>
      <c r="S64" s="26" t="s">
        <v>97</v>
      </c>
      <c r="T64" s="26" t="s">
        <v>98</v>
      </c>
      <c r="U64" s="22"/>
      <c r="V64" s="27" t="s">
        <v>41</v>
      </c>
      <c r="W64" s="27" t="s">
        <v>42</v>
      </c>
      <c r="X64" s="28">
        <v>5072</v>
      </c>
      <c r="Y64" s="28">
        <v>0</v>
      </c>
      <c r="Z64" s="28">
        <v>0</v>
      </c>
      <c r="AA64" s="28">
        <v>0</v>
      </c>
      <c r="AB64" s="28">
        <v>5072</v>
      </c>
      <c r="AC64" s="28">
        <v>10144</v>
      </c>
      <c r="AD64" s="29">
        <v>0.3</v>
      </c>
      <c r="AE64" s="29">
        <v>0.7</v>
      </c>
      <c r="AF64" s="29">
        <v>0</v>
      </c>
      <c r="AG64" s="29">
        <v>0</v>
      </c>
      <c r="AH64" s="30">
        <v>5072</v>
      </c>
      <c r="AI64" s="30">
        <v>0</v>
      </c>
      <c r="AJ64" s="30">
        <v>0</v>
      </c>
      <c r="AK64" s="30">
        <v>0</v>
      </c>
      <c r="AL64" s="30">
        <v>5072</v>
      </c>
      <c r="AM64" s="30">
        <v>5072</v>
      </c>
      <c r="AN64" s="30">
        <v>0</v>
      </c>
      <c r="AO64" s="30">
        <v>0</v>
      </c>
      <c r="AP64" s="30">
        <v>0</v>
      </c>
      <c r="AQ64" s="30">
        <v>5072</v>
      </c>
    </row>
    <row r="65" spans="1:43" ht="38.25" x14ac:dyDescent="0.2">
      <c r="A65" s="38"/>
      <c r="B65" s="6">
        <v>14</v>
      </c>
      <c r="C65" s="23">
        <v>1</v>
      </c>
      <c r="D65" s="24" t="s">
        <v>30</v>
      </c>
      <c r="E65" s="9" t="s">
        <v>197</v>
      </c>
      <c r="F65" s="9" t="s">
        <v>198</v>
      </c>
      <c r="G65" s="9" t="s">
        <v>76</v>
      </c>
      <c r="H65" s="9" t="s">
        <v>32</v>
      </c>
      <c r="I65" s="9" t="s">
        <v>99</v>
      </c>
      <c r="J65" s="9" t="s">
        <v>100</v>
      </c>
      <c r="K65" s="9" t="s">
        <v>31</v>
      </c>
      <c r="L65" s="9" t="s">
        <v>32</v>
      </c>
      <c r="M65" s="9" t="s">
        <v>36</v>
      </c>
      <c r="N65" s="9" t="s">
        <v>37</v>
      </c>
      <c r="O65" s="9" t="s">
        <v>38</v>
      </c>
      <c r="P65" s="9" t="s">
        <v>71</v>
      </c>
      <c r="Q65" s="9" t="s">
        <v>54</v>
      </c>
      <c r="R65" s="25">
        <v>3.5</v>
      </c>
      <c r="S65" s="26" t="s">
        <v>101</v>
      </c>
      <c r="T65" s="26" t="s">
        <v>102</v>
      </c>
      <c r="U65" s="22"/>
      <c r="V65" s="27" t="s">
        <v>41</v>
      </c>
      <c r="W65" s="27" t="s">
        <v>42</v>
      </c>
      <c r="X65" s="28">
        <v>1762</v>
      </c>
      <c r="Y65" s="28">
        <v>0</v>
      </c>
      <c r="Z65" s="28">
        <v>0</v>
      </c>
      <c r="AA65" s="28">
        <v>0</v>
      </c>
      <c r="AB65" s="28">
        <v>1762</v>
      </c>
      <c r="AC65" s="28">
        <v>3524</v>
      </c>
      <c r="AD65" s="29">
        <v>0.3</v>
      </c>
      <c r="AE65" s="29">
        <v>0.7</v>
      </c>
      <c r="AF65" s="29">
        <v>0</v>
      </c>
      <c r="AG65" s="29">
        <v>0</v>
      </c>
      <c r="AH65" s="30">
        <v>1762</v>
      </c>
      <c r="AI65" s="30">
        <v>0</v>
      </c>
      <c r="AJ65" s="30">
        <v>0</v>
      </c>
      <c r="AK65" s="30">
        <v>0</v>
      </c>
      <c r="AL65" s="30">
        <v>1762</v>
      </c>
      <c r="AM65" s="30">
        <v>1762</v>
      </c>
      <c r="AN65" s="30">
        <v>0</v>
      </c>
      <c r="AO65" s="30">
        <v>0</v>
      </c>
      <c r="AP65" s="30">
        <v>0</v>
      </c>
      <c r="AQ65" s="30">
        <v>1762</v>
      </c>
    </row>
    <row r="66" spans="1:43" ht="38.25" x14ac:dyDescent="0.2">
      <c r="A66" s="38"/>
      <c r="B66" s="6">
        <v>15</v>
      </c>
      <c r="C66" s="23">
        <v>1</v>
      </c>
      <c r="D66" s="24" t="s">
        <v>30</v>
      </c>
      <c r="E66" s="9" t="s">
        <v>197</v>
      </c>
      <c r="F66" s="9" t="s">
        <v>198</v>
      </c>
      <c r="G66" s="9" t="s">
        <v>76</v>
      </c>
      <c r="H66" s="9" t="s">
        <v>32</v>
      </c>
      <c r="I66" s="9" t="s">
        <v>103</v>
      </c>
      <c r="J66" s="9" t="s">
        <v>104</v>
      </c>
      <c r="K66" s="9" t="s">
        <v>31</v>
      </c>
      <c r="L66" s="9" t="s">
        <v>32</v>
      </c>
      <c r="M66" s="9" t="s">
        <v>36</v>
      </c>
      <c r="N66" s="9" t="s">
        <v>37</v>
      </c>
      <c r="O66" s="9" t="s">
        <v>38</v>
      </c>
      <c r="P66" s="9" t="s">
        <v>71</v>
      </c>
      <c r="Q66" s="9" t="s">
        <v>54</v>
      </c>
      <c r="R66" s="25">
        <v>6.5</v>
      </c>
      <c r="S66" s="26" t="s">
        <v>105</v>
      </c>
      <c r="T66" s="26" t="s">
        <v>106</v>
      </c>
      <c r="U66" s="22"/>
      <c r="V66" s="27" t="s">
        <v>41</v>
      </c>
      <c r="W66" s="27" t="s">
        <v>42</v>
      </c>
      <c r="X66" s="28">
        <v>8854</v>
      </c>
      <c r="Y66" s="28">
        <v>0</v>
      </c>
      <c r="Z66" s="28">
        <v>0</v>
      </c>
      <c r="AA66" s="28">
        <v>0</v>
      </c>
      <c r="AB66" s="28">
        <v>8854</v>
      </c>
      <c r="AC66" s="28">
        <v>17708</v>
      </c>
      <c r="AD66" s="29">
        <v>0.3</v>
      </c>
      <c r="AE66" s="29">
        <v>0.7</v>
      </c>
      <c r="AF66" s="29">
        <v>0</v>
      </c>
      <c r="AG66" s="29">
        <v>0</v>
      </c>
      <c r="AH66" s="30">
        <v>8854</v>
      </c>
      <c r="AI66" s="30">
        <v>0</v>
      </c>
      <c r="AJ66" s="30">
        <v>0</v>
      </c>
      <c r="AK66" s="30">
        <v>0</v>
      </c>
      <c r="AL66" s="30">
        <v>8854</v>
      </c>
      <c r="AM66" s="30">
        <v>8854</v>
      </c>
      <c r="AN66" s="30">
        <v>0</v>
      </c>
      <c r="AO66" s="30">
        <v>0</v>
      </c>
      <c r="AP66" s="30">
        <v>0</v>
      </c>
      <c r="AQ66" s="30">
        <v>8854</v>
      </c>
    </row>
    <row r="67" spans="1:43" ht="38.25" x14ac:dyDescent="0.2">
      <c r="A67" s="38"/>
      <c r="B67" s="6">
        <v>16</v>
      </c>
      <c r="C67" s="23">
        <v>1</v>
      </c>
      <c r="D67" s="24" t="s">
        <v>30</v>
      </c>
      <c r="E67" s="9" t="s">
        <v>197</v>
      </c>
      <c r="F67" s="9" t="s">
        <v>198</v>
      </c>
      <c r="G67" s="9" t="s">
        <v>76</v>
      </c>
      <c r="H67" s="9" t="s">
        <v>32</v>
      </c>
      <c r="I67" s="9" t="s">
        <v>107</v>
      </c>
      <c r="J67" s="9" t="s">
        <v>108</v>
      </c>
      <c r="K67" s="9" t="s">
        <v>31</v>
      </c>
      <c r="L67" s="9" t="s">
        <v>32</v>
      </c>
      <c r="M67" s="9" t="s">
        <v>36</v>
      </c>
      <c r="N67" s="9" t="s">
        <v>37</v>
      </c>
      <c r="O67" s="9" t="s">
        <v>38</v>
      </c>
      <c r="P67" s="9" t="s">
        <v>71</v>
      </c>
      <c r="Q67" s="9" t="s">
        <v>54</v>
      </c>
      <c r="R67" s="25">
        <v>6.5</v>
      </c>
      <c r="S67" s="26" t="s">
        <v>109</v>
      </c>
      <c r="T67" s="26" t="s">
        <v>110</v>
      </c>
      <c r="U67" s="22"/>
      <c r="V67" s="27" t="s">
        <v>41</v>
      </c>
      <c r="W67" s="27" t="s">
        <v>42</v>
      </c>
      <c r="X67" s="28">
        <v>27679</v>
      </c>
      <c r="Y67" s="28">
        <v>0</v>
      </c>
      <c r="Z67" s="28">
        <v>0</v>
      </c>
      <c r="AA67" s="28">
        <v>0</v>
      </c>
      <c r="AB67" s="28">
        <v>27679</v>
      </c>
      <c r="AC67" s="28">
        <v>55358</v>
      </c>
      <c r="AD67" s="29">
        <v>0.3</v>
      </c>
      <c r="AE67" s="29">
        <v>0.7</v>
      </c>
      <c r="AF67" s="29">
        <v>0</v>
      </c>
      <c r="AG67" s="29">
        <v>0</v>
      </c>
      <c r="AH67" s="30">
        <v>27679</v>
      </c>
      <c r="AI67" s="30">
        <v>0</v>
      </c>
      <c r="AJ67" s="30">
        <v>0</v>
      </c>
      <c r="AK67" s="30">
        <v>0</v>
      </c>
      <c r="AL67" s="30">
        <v>27679</v>
      </c>
      <c r="AM67" s="30">
        <v>27679</v>
      </c>
      <c r="AN67" s="30">
        <v>0</v>
      </c>
      <c r="AO67" s="30">
        <v>0</v>
      </c>
      <c r="AP67" s="30">
        <v>0</v>
      </c>
      <c r="AQ67" s="30">
        <v>27679</v>
      </c>
    </row>
    <row r="68" spans="1:43" ht="38.25" x14ac:dyDescent="0.2">
      <c r="A68" s="38"/>
      <c r="B68" s="6">
        <v>17</v>
      </c>
      <c r="C68" s="23">
        <v>1</v>
      </c>
      <c r="D68" s="24" t="s">
        <v>30</v>
      </c>
      <c r="E68" s="9" t="s">
        <v>197</v>
      </c>
      <c r="F68" s="9" t="s">
        <v>198</v>
      </c>
      <c r="G68" s="9" t="s">
        <v>111</v>
      </c>
      <c r="H68" s="9" t="s">
        <v>32</v>
      </c>
      <c r="I68" s="9" t="s">
        <v>89</v>
      </c>
      <c r="J68" s="9" t="s">
        <v>112</v>
      </c>
      <c r="K68" s="9" t="s">
        <v>31</v>
      </c>
      <c r="L68" s="9" t="s">
        <v>32</v>
      </c>
      <c r="M68" s="9" t="s">
        <v>36</v>
      </c>
      <c r="N68" s="9" t="s">
        <v>37</v>
      </c>
      <c r="O68" s="9" t="s">
        <v>38</v>
      </c>
      <c r="P68" s="9" t="s">
        <v>71</v>
      </c>
      <c r="Q68" s="9" t="s">
        <v>54</v>
      </c>
      <c r="R68" s="25">
        <v>26</v>
      </c>
      <c r="S68" s="26" t="s">
        <v>113</v>
      </c>
      <c r="T68" s="26" t="s">
        <v>114</v>
      </c>
      <c r="U68" s="22"/>
      <c r="V68" s="27" t="s">
        <v>41</v>
      </c>
      <c r="W68" s="27" t="s">
        <v>42</v>
      </c>
      <c r="X68" s="28">
        <v>63106</v>
      </c>
      <c r="Y68" s="28">
        <v>0</v>
      </c>
      <c r="Z68" s="28">
        <v>0</v>
      </c>
      <c r="AA68" s="28">
        <v>0</v>
      </c>
      <c r="AB68" s="28">
        <v>63106</v>
      </c>
      <c r="AC68" s="28">
        <v>126212</v>
      </c>
      <c r="AD68" s="29">
        <v>0.3</v>
      </c>
      <c r="AE68" s="29">
        <v>0.7</v>
      </c>
      <c r="AF68" s="29">
        <v>0</v>
      </c>
      <c r="AG68" s="29">
        <v>0</v>
      </c>
      <c r="AH68" s="30">
        <v>63106</v>
      </c>
      <c r="AI68" s="30">
        <v>0</v>
      </c>
      <c r="AJ68" s="30">
        <v>0</v>
      </c>
      <c r="AK68" s="30">
        <v>0</v>
      </c>
      <c r="AL68" s="30">
        <v>63106</v>
      </c>
      <c r="AM68" s="30">
        <v>63106</v>
      </c>
      <c r="AN68" s="30">
        <v>0</v>
      </c>
      <c r="AO68" s="30">
        <v>0</v>
      </c>
      <c r="AP68" s="30">
        <v>0</v>
      </c>
      <c r="AQ68" s="30">
        <v>63106</v>
      </c>
    </row>
    <row r="69" spans="1:43" ht="38.25" x14ac:dyDescent="0.2">
      <c r="A69" s="38"/>
      <c r="B69" s="6">
        <v>18</v>
      </c>
      <c r="C69" s="23">
        <v>1</v>
      </c>
      <c r="D69" s="24" t="s">
        <v>30</v>
      </c>
      <c r="E69" s="9" t="s">
        <v>197</v>
      </c>
      <c r="F69" s="9" t="s">
        <v>198</v>
      </c>
      <c r="G69" s="9" t="s">
        <v>76</v>
      </c>
      <c r="H69" s="9" t="s">
        <v>32</v>
      </c>
      <c r="I69" s="9" t="s">
        <v>115</v>
      </c>
      <c r="J69" s="9" t="s">
        <v>50</v>
      </c>
      <c r="K69" s="9" t="s">
        <v>31</v>
      </c>
      <c r="L69" s="9" t="s">
        <v>32</v>
      </c>
      <c r="M69" s="9" t="s">
        <v>36</v>
      </c>
      <c r="N69" s="9" t="s">
        <v>37</v>
      </c>
      <c r="O69" s="9" t="s">
        <v>38</v>
      </c>
      <c r="P69" s="9" t="s">
        <v>71</v>
      </c>
      <c r="Q69" s="9" t="s">
        <v>54</v>
      </c>
      <c r="R69" s="25">
        <v>3.5</v>
      </c>
      <c r="S69" s="26" t="s">
        <v>116</v>
      </c>
      <c r="T69" s="26" t="s">
        <v>117</v>
      </c>
      <c r="U69" s="22"/>
      <c r="V69" s="27" t="s">
        <v>41</v>
      </c>
      <c r="W69" s="27" t="s">
        <v>42</v>
      </c>
      <c r="X69" s="28">
        <v>7946</v>
      </c>
      <c r="Y69" s="28">
        <v>0</v>
      </c>
      <c r="Z69" s="28">
        <v>0</v>
      </c>
      <c r="AA69" s="28">
        <v>0</v>
      </c>
      <c r="AB69" s="28">
        <v>7946</v>
      </c>
      <c r="AC69" s="28">
        <v>15892</v>
      </c>
      <c r="AD69" s="29">
        <v>0.3</v>
      </c>
      <c r="AE69" s="29">
        <v>0.7</v>
      </c>
      <c r="AF69" s="29">
        <v>0</v>
      </c>
      <c r="AG69" s="29">
        <v>0</v>
      </c>
      <c r="AH69" s="30">
        <v>7946</v>
      </c>
      <c r="AI69" s="30">
        <v>0</v>
      </c>
      <c r="AJ69" s="30">
        <v>0</v>
      </c>
      <c r="AK69" s="30">
        <v>0</v>
      </c>
      <c r="AL69" s="30">
        <v>7946</v>
      </c>
      <c r="AM69" s="30">
        <v>7946</v>
      </c>
      <c r="AN69" s="30">
        <v>0</v>
      </c>
      <c r="AO69" s="30">
        <v>0</v>
      </c>
      <c r="AP69" s="30">
        <v>0</v>
      </c>
      <c r="AQ69" s="30">
        <v>7946</v>
      </c>
    </row>
    <row r="70" spans="1:43" ht="38.25" x14ac:dyDescent="0.2">
      <c r="A70" s="38"/>
      <c r="B70" s="6">
        <v>19</v>
      </c>
      <c r="C70" s="23">
        <v>1</v>
      </c>
      <c r="D70" s="24" t="s">
        <v>30</v>
      </c>
      <c r="E70" s="9" t="s">
        <v>197</v>
      </c>
      <c r="F70" s="9" t="s">
        <v>198</v>
      </c>
      <c r="G70" s="9" t="s">
        <v>76</v>
      </c>
      <c r="H70" s="9" t="s">
        <v>32</v>
      </c>
      <c r="I70" s="9" t="s">
        <v>89</v>
      </c>
      <c r="J70" s="9" t="s">
        <v>83</v>
      </c>
      <c r="K70" s="9" t="s">
        <v>31</v>
      </c>
      <c r="L70" s="9" t="s">
        <v>32</v>
      </c>
      <c r="M70" s="9" t="s">
        <v>36</v>
      </c>
      <c r="N70" s="9" t="s">
        <v>37</v>
      </c>
      <c r="O70" s="9" t="s">
        <v>38</v>
      </c>
      <c r="P70" s="9" t="s">
        <v>71</v>
      </c>
      <c r="Q70" s="9" t="s">
        <v>54</v>
      </c>
      <c r="R70" s="25">
        <v>3.5</v>
      </c>
      <c r="S70" s="26" t="s">
        <v>118</v>
      </c>
      <c r="T70" s="26" t="s">
        <v>119</v>
      </c>
      <c r="U70" s="22"/>
      <c r="V70" s="27" t="s">
        <v>41</v>
      </c>
      <c r="W70" s="27" t="s">
        <v>42</v>
      </c>
      <c r="X70" s="28">
        <v>6872</v>
      </c>
      <c r="Y70" s="28">
        <v>0</v>
      </c>
      <c r="Z70" s="28">
        <v>0</v>
      </c>
      <c r="AA70" s="28">
        <v>0</v>
      </c>
      <c r="AB70" s="28">
        <v>6872</v>
      </c>
      <c r="AC70" s="28">
        <v>13744</v>
      </c>
      <c r="AD70" s="29">
        <v>0.3</v>
      </c>
      <c r="AE70" s="29">
        <v>0.7</v>
      </c>
      <c r="AF70" s="29">
        <v>0</v>
      </c>
      <c r="AG70" s="29">
        <v>0</v>
      </c>
      <c r="AH70" s="30">
        <v>6872</v>
      </c>
      <c r="AI70" s="30">
        <v>0</v>
      </c>
      <c r="AJ70" s="30">
        <v>0</v>
      </c>
      <c r="AK70" s="30">
        <v>0</v>
      </c>
      <c r="AL70" s="30">
        <v>6872</v>
      </c>
      <c r="AM70" s="30">
        <v>6872</v>
      </c>
      <c r="AN70" s="30">
        <v>0</v>
      </c>
      <c r="AO70" s="30">
        <v>0</v>
      </c>
      <c r="AP70" s="30">
        <v>0</v>
      </c>
      <c r="AQ70" s="30">
        <v>6872</v>
      </c>
    </row>
    <row r="71" spans="1:43" ht="38.25" x14ac:dyDescent="0.2">
      <c r="A71" s="38"/>
      <c r="B71" s="6">
        <v>20</v>
      </c>
      <c r="C71" s="23">
        <v>1</v>
      </c>
      <c r="D71" s="24" t="s">
        <v>30</v>
      </c>
      <c r="E71" s="9" t="s">
        <v>197</v>
      </c>
      <c r="F71" s="9" t="s">
        <v>198</v>
      </c>
      <c r="G71" s="9" t="s">
        <v>76</v>
      </c>
      <c r="H71" s="9" t="s">
        <v>32</v>
      </c>
      <c r="I71" s="9" t="s">
        <v>120</v>
      </c>
      <c r="J71" s="9" t="s">
        <v>121</v>
      </c>
      <c r="K71" s="9" t="s">
        <v>31</v>
      </c>
      <c r="L71" s="9" t="s">
        <v>32</v>
      </c>
      <c r="M71" s="9" t="s">
        <v>36</v>
      </c>
      <c r="N71" s="9" t="s">
        <v>37</v>
      </c>
      <c r="O71" s="9" t="s">
        <v>38</v>
      </c>
      <c r="P71" s="9" t="s">
        <v>71</v>
      </c>
      <c r="Q71" s="9" t="s">
        <v>54</v>
      </c>
      <c r="R71" s="25">
        <v>7.5</v>
      </c>
      <c r="S71" s="26" t="s">
        <v>122</v>
      </c>
      <c r="T71" s="26" t="s">
        <v>123</v>
      </c>
      <c r="U71" s="22"/>
      <c r="V71" s="27" t="s">
        <v>41</v>
      </c>
      <c r="W71" s="27" t="s">
        <v>42</v>
      </c>
      <c r="X71" s="28">
        <v>6340</v>
      </c>
      <c r="Y71" s="28">
        <v>0</v>
      </c>
      <c r="Z71" s="28">
        <v>0</v>
      </c>
      <c r="AA71" s="28">
        <v>0</v>
      </c>
      <c r="AB71" s="28">
        <v>6340</v>
      </c>
      <c r="AC71" s="28">
        <v>12680</v>
      </c>
      <c r="AD71" s="29">
        <v>0.3</v>
      </c>
      <c r="AE71" s="29">
        <v>0.7</v>
      </c>
      <c r="AF71" s="29">
        <v>0</v>
      </c>
      <c r="AG71" s="29">
        <v>0</v>
      </c>
      <c r="AH71" s="30">
        <v>6340</v>
      </c>
      <c r="AI71" s="30">
        <v>0</v>
      </c>
      <c r="AJ71" s="30">
        <v>0</v>
      </c>
      <c r="AK71" s="30">
        <v>0</v>
      </c>
      <c r="AL71" s="30">
        <v>6340</v>
      </c>
      <c r="AM71" s="30">
        <v>6340</v>
      </c>
      <c r="AN71" s="30">
        <v>0</v>
      </c>
      <c r="AO71" s="30">
        <v>0</v>
      </c>
      <c r="AP71" s="30">
        <v>0</v>
      </c>
      <c r="AQ71" s="30">
        <v>6340</v>
      </c>
    </row>
    <row r="72" spans="1:43" ht="38.25" x14ac:dyDescent="0.2">
      <c r="A72" s="38"/>
      <c r="B72" s="6">
        <v>21</v>
      </c>
      <c r="C72" s="23">
        <v>1</v>
      </c>
      <c r="D72" s="24" t="s">
        <v>30</v>
      </c>
      <c r="E72" s="9" t="s">
        <v>197</v>
      </c>
      <c r="F72" s="9" t="s">
        <v>198</v>
      </c>
      <c r="G72" s="9" t="s">
        <v>76</v>
      </c>
      <c r="H72" s="9" t="s">
        <v>32</v>
      </c>
      <c r="I72" s="9" t="s">
        <v>124</v>
      </c>
      <c r="J72" s="9" t="s">
        <v>125</v>
      </c>
      <c r="K72" s="9" t="s">
        <v>31</v>
      </c>
      <c r="L72" s="9" t="s">
        <v>32</v>
      </c>
      <c r="M72" s="9" t="s">
        <v>36</v>
      </c>
      <c r="N72" s="9" t="s">
        <v>37</v>
      </c>
      <c r="O72" s="9" t="s">
        <v>38</v>
      </c>
      <c r="P72" s="9" t="s">
        <v>71</v>
      </c>
      <c r="Q72" s="9" t="s">
        <v>54</v>
      </c>
      <c r="R72" s="25">
        <v>2.5</v>
      </c>
      <c r="S72" s="26" t="s">
        <v>126</v>
      </c>
      <c r="T72" s="26" t="s">
        <v>127</v>
      </c>
      <c r="U72" s="22"/>
      <c r="V72" s="27" t="s">
        <v>41</v>
      </c>
      <c r="W72" s="27" t="s">
        <v>42</v>
      </c>
      <c r="X72" s="28">
        <v>839</v>
      </c>
      <c r="Y72" s="28">
        <v>0</v>
      </c>
      <c r="Z72" s="28">
        <v>0</v>
      </c>
      <c r="AA72" s="28">
        <v>0</v>
      </c>
      <c r="AB72" s="28">
        <v>839</v>
      </c>
      <c r="AC72" s="28">
        <v>1678</v>
      </c>
      <c r="AD72" s="29">
        <v>0.3</v>
      </c>
      <c r="AE72" s="29">
        <v>0.7</v>
      </c>
      <c r="AF72" s="29">
        <v>0</v>
      </c>
      <c r="AG72" s="29">
        <v>0</v>
      </c>
      <c r="AH72" s="30">
        <v>839</v>
      </c>
      <c r="AI72" s="30">
        <v>0</v>
      </c>
      <c r="AJ72" s="30">
        <v>0</v>
      </c>
      <c r="AK72" s="30">
        <v>0</v>
      </c>
      <c r="AL72" s="30">
        <v>839</v>
      </c>
      <c r="AM72" s="30">
        <v>839</v>
      </c>
      <c r="AN72" s="30">
        <v>0</v>
      </c>
      <c r="AO72" s="30">
        <v>0</v>
      </c>
      <c r="AP72" s="30">
        <v>0</v>
      </c>
      <c r="AQ72" s="30">
        <v>839</v>
      </c>
    </row>
    <row r="73" spans="1:43" ht="38.25" x14ac:dyDescent="0.2">
      <c r="A73" s="38"/>
      <c r="B73" s="6">
        <v>22</v>
      </c>
      <c r="C73" s="23">
        <v>1</v>
      </c>
      <c r="D73" s="24" t="s">
        <v>30</v>
      </c>
      <c r="E73" s="9" t="s">
        <v>197</v>
      </c>
      <c r="F73" s="9" t="s">
        <v>198</v>
      </c>
      <c r="G73" s="9" t="s">
        <v>76</v>
      </c>
      <c r="H73" s="9" t="s">
        <v>32</v>
      </c>
      <c r="I73" s="9" t="s">
        <v>89</v>
      </c>
      <c r="J73" s="9" t="s">
        <v>50</v>
      </c>
      <c r="K73" s="9" t="s">
        <v>31</v>
      </c>
      <c r="L73" s="9" t="s">
        <v>32</v>
      </c>
      <c r="M73" s="9" t="s">
        <v>36</v>
      </c>
      <c r="N73" s="9" t="s">
        <v>37</v>
      </c>
      <c r="O73" s="9" t="s">
        <v>38</v>
      </c>
      <c r="P73" s="9" t="s">
        <v>71</v>
      </c>
      <c r="Q73" s="9" t="s">
        <v>54</v>
      </c>
      <c r="R73" s="25">
        <v>1</v>
      </c>
      <c r="S73" s="26" t="s">
        <v>128</v>
      </c>
      <c r="T73" s="26" t="s">
        <v>129</v>
      </c>
      <c r="U73" s="22"/>
      <c r="V73" s="27" t="s">
        <v>41</v>
      </c>
      <c r="W73" s="27" t="s">
        <v>42</v>
      </c>
      <c r="X73" s="28">
        <v>914</v>
      </c>
      <c r="Y73" s="28">
        <v>0</v>
      </c>
      <c r="Z73" s="28">
        <v>0</v>
      </c>
      <c r="AA73" s="28">
        <v>0</v>
      </c>
      <c r="AB73" s="28">
        <v>914</v>
      </c>
      <c r="AC73" s="28">
        <v>1828</v>
      </c>
      <c r="AD73" s="29">
        <v>0.3</v>
      </c>
      <c r="AE73" s="29">
        <v>0.7</v>
      </c>
      <c r="AF73" s="29">
        <v>0</v>
      </c>
      <c r="AG73" s="29">
        <v>0</v>
      </c>
      <c r="AH73" s="30">
        <v>914</v>
      </c>
      <c r="AI73" s="30">
        <v>0</v>
      </c>
      <c r="AJ73" s="30">
        <v>0</v>
      </c>
      <c r="AK73" s="30">
        <v>0</v>
      </c>
      <c r="AL73" s="30">
        <v>914</v>
      </c>
      <c r="AM73" s="30">
        <v>914</v>
      </c>
      <c r="AN73" s="30">
        <v>0</v>
      </c>
      <c r="AO73" s="30">
        <v>0</v>
      </c>
      <c r="AP73" s="30">
        <v>0</v>
      </c>
      <c r="AQ73" s="30">
        <v>914</v>
      </c>
    </row>
    <row r="74" spans="1:43" ht="38.25" x14ac:dyDescent="0.2">
      <c r="A74" s="38"/>
      <c r="B74" s="6">
        <v>23</v>
      </c>
      <c r="C74" s="23">
        <v>1</v>
      </c>
      <c r="D74" s="24" t="s">
        <v>30</v>
      </c>
      <c r="E74" s="9" t="s">
        <v>197</v>
      </c>
      <c r="F74" s="9" t="s">
        <v>198</v>
      </c>
      <c r="G74" s="9" t="s">
        <v>76</v>
      </c>
      <c r="H74" s="9" t="s">
        <v>32</v>
      </c>
      <c r="I74" s="9" t="s">
        <v>44</v>
      </c>
      <c r="J74" s="9" t="s">
        <v>130</v>
      </c>
      <c r="K74" s="9" t="s">
        <v>31</v>
      </c>
      <c r="L74" s="9" t="s">
        <v>32</v>
      </c>
      <c r="M74" s="9" t="s">
        <v>36</v>
      </c>
      <c r="N74" s="9" t="s">
        <v>37</v>
      </c>
      <c r="O74" s="9" t="s">
        <v>38</v>
      </c>
      <c r="P74" s="9" t="s">
        <v>71</v>
      </c>
      <c r="Q74" s="9" t="s">
        <v>54</v>
      </c>
      <c r="R74" s="25">
        <v>10.5</v>
      </c>
      <c r="S74" s="26" t="s">
        <v>131</v>
      </c>
      <c r="T74" s="26" t="s">
        <v>132</v>
      </c>
      <c r="U74" s="22"/>
      <c r="V74" s="27" t="s">
        <v>41</v>
      </c>
      <c r="W74" s="27" t="s">
        <v>42</v>
      </c>
      <c r="X74" s="28">
        <v>1986</v>
      </c>
      <c r="Y74" s="28">
        <v>0</v>
      </c>
      <c r="Z74" s="28">
        <v>0</v>
      </c>
      <c r="AA74" s="28">
        <v>0</v>
      </c>
      <c r="AB74" s="28">
        <v>1986</v>
      </c>
      <c r="AC74" s="28">
        <v>3972</v>
      </c>
      <c r="AD74" s="29">
        <v>0.3</v>
      </c>
      <c r="AE74" s="29">
        <v>0.7</v>
      </c>
      <c r="AF74" s="29">
        <v>0</v>
      </c>
      <c r="AG74" s="29">
        <v>0</v>
      </c>
      <c r="AH74" s="30">
        <v>1985.9999999999998</v>
      </c>
      <c r="AI74" s="30">
        <v>0</v>
      </c>
      <c r="AJ74" s="30">
        <v>0</v>
      </c>
      <c r="AK74" s="30">
        <v>0</v>
      </c>
      <c r="AL74" s="30">
        <v>1985.9999999999998</v>
      </c>
      <c r="AM74" s="30">
        <v>1985.9999999999998</v>
      </c>
      <c r="AN74" s="30">
        <v>0</v>
      </c>
      <c r="AO74" s="30">
        <v>0</v>
      </c>
      <c r="AP74" s="30">
        <v>0</v>
      </c>
      <c r="AQ74" s="30">
        <v>1985.9999999999998</v>
      </c>
    </row>
    <row r="75" spans="1:43" ht="38.25" x14ac:dyDescent="0.2">
      <c r="A75" s="38"/>
      <c r="B75" s="6">
        <v>24</v>
      </c>
      <c r="C75" s="23">
        <v>1</v>
      </c>
      <c r="D75" s="24" t="s">
        <v>30</v>
      </c>
      <c r="E75" s="9" t="s">
        <v>197</v>
      </c>
      <c r="F75" s="9" t="s">
        <v>198</v>
      </c>
      <c r="G75" s="9" t="s">
        <v>76</v>
      </c>
      <c r="H75" s="9" t="s">
        <v>32</v>
      </c>
      <c r="I75" s="9" t="s">
        <v>107</v>
      </c>
      <c r="J75" s="9" t="s">
        <v>90</v>
      </c>
      <c r="K75" s="9" t="s">
        <v>31</v>
      </c>
      <c r="L75" s="9" t="s">
        <v>32</v>
      </c>
      <c r="M75" s="9" t="s">
        <v>36</v>
      </c>
      <c r="N75" s="9" t="s">
        <v>37</v>
      </c>
      <c r="O75" s="9" t="s">
        <v>38</v>
      </c>
      <c r="P75" s="9" t="s">
        <v>71</v>
      </c>
      <c r="Q75" s="9" t="s">
        <v>54</v>
      </c>
      <c r="R75" s="25">
        <v>7</v>
      </c>
      <c r="S75" s="26" t="s">
        <v>133</v>
      </c>
      <c r="T75" s="26" t="s">
        <v>134</v>
      </c>
      <c r="U75" s="22"/>
      <c r="V75" s="27" t="s">
        <v>41</v>
      </c>
      <c r="W75" s="27" t="s">
        <v>42</v>
      </c>
      <c r="X75" s="28">
        <v>15440</v>
      </c>
      <c r="Y75" s="28">
        <v>0</v>
      </c>
      <c r="Z75" s="28">
        <v>0</v>
      </c>
      <c r="AA75" s="28">
        <v>0</v>
      </c>
      <c r="AB75" s="28">
        <v>15440</v>
      </c>
      <c r="AC75" s="28">
        <v>30880</v>
      </c>
      <c r="AD75" s="29">
        <v>0.3</v>
      </c>
      <c r="AE75" s="29">
        <v>0.7</v>
      </c>
      <c r="AF75" s="29">
        <v>0</v>
      </c>
      <c r="AG75" s="29">
        <v>0</v>
      </c>
      <c r="AH75" s="30">
        <v>15440</v>
      </c>
      <c r="AI75" s="30">
        <v>0</v>
      </c>
      <c r="AJ75" s="30">
        <v>0</v>
      </c>
      <c r="AK75" s="30">
        <v>0</v>
      </c>
      <c r="AL75" s="30">
        <v>15440</v>
      </c>
      <c r="AM75" s="30">
        <v>15440</v>
      </c>
      <c r="AN75" s="30">
        <v>0</v>
      </c>
      <c r="AO75" s="30">
        <v>0</v>
      </c>
      <c r="AP75" s="30">
        <v>0</v>
      </c>
      <c r="AQ75" s="30">
        <v>15440</v>
      </c>
    </row>
    <row r="76" spans="1:43" ht="38.25" x14ac:dyDescent="0.2">
      <c r="A76" s="38"/>
      <c r="B76" s="6">
        <v>25</v>
      </c>
      <c r="C76" s="23">
        <v>1</v>
      </c>
      <c r="D76" s="24" t="s">
        <v>30</v>
      </c>
      <c r="E76" s="9" t="s">
        <v>197</v>
      </c>
      <c r="F76" s="9" t="s">
        <v>198</v>
      </c>
      <c r="G76" s="9" t="s">
        <v>76</v>
      </c>
      <c r="H76" s="9" t="s">
        <v>32</v>
      </c>
      <c r="I76" s="9" t="s">
        <v>77</v>
      </c>
      <c r="J76" s="9" t="s">
        <v>135</v>
      </c>
      <c r="K76" s="9" t="s">
        <v>31</v>
      </c>
      <c r="L76" s="9" t="s">
        <v>32</v>
      </c>
      <c r="M76" s="9" t="s">
        <v>36</v>
      </c>
      <c r="N76" s="9" t="s">
        <v>37</v>
      </c>
      <c r="O76" s="9" t="s">
        <v>38</v>
      </c>
      <c r="P76" s="9" t="s">
        <v>71</v>
      </c>
      <c r="Q76" s="9" t="s">
        <v>54</v>
      </c>
      <c r="R76" s="25">
        <v>1</v>
      </c>
      <c r="S76" s="26" t="s">
        <v>136</v>
      </c>
      <c r="T76" s="26" t="s">
        <v>137</v>
      </c>
      <c r="U76" s="22"/>
      <c r="V76" s="27" t="s">
        <v>41</v>
      </c>
      <c r="W76" s="27" t="s">
        <v>42</v>
      </c>
      <c r="X76" s="28">
        <v>493</v>
      </c>
      <c r="Y76" s="28">
        <v>0</v>
      </c>
      <c r="Z76" s="28">
        <v>0</v>
      </c>
      <c r="AA76" s="28">
        <v>0</v>
      </c>
      <c r="AB76" s="28">
        <v>493</v>
      </c>
      <c r="AC76" s="28">
        <v>986</v>
      </c>
      <c r="AD76" s="29">
        <v>0.3</v>
      </c>
      <c r="AE76" s="29">
        <v>0.7</v>
      </c>
      <c r="AF76" s="29">
        <v>0</v>
      </c>
      <c r="AG76" s="29">
        <v>0</v>
      </c>
      <c r="AH76" s="30">
        <v>493</v>
      </c>
      <c r="AI76" s="30">
        <v>0</v>
      </c>
      <c r="AJ76" s="30">
        <v>0</v>
      </c>
      <c r="AK76" s="30">
        <v>0</v>
      </c>
      <c r="AL76" s="30">
        <v>493</v>
      </c>
      <c r="AM76" s="30">
        <v>493</v>
      </c>
      <c r="AN76" s="30">
        <v>0</v>
      </c>
      <c r="AO76" s="30">
        <v>0</v>
      </c>
      <c r="AP76" s="30">
        <v>0</v>
      </c>
      <c r="AQ76" s="30">
        <v>493</v>
      </c>
    </row>
    <row r="77" spans="1:43" ht="38.25" x14ac:dyDescent="0.2">
      <c r="A77" s="38"/>
      <c r="B77" s="6">
        <v>26</v>
      </c>
      <c r="C77" s="23">
        <v>1</v>
      </c>
      <c r="D77" s="24" t="s">
        <v>30</v>
      </c>
      <c r="E77" s="9" t="s">
        <v>197</v>
      </c>
      <c r="F77" s="9" t="s">
        <v>198</v>
      </c>
      <c r="G77" s="9" t="s">
        <v>76</v>
      </c>
      <c r="H77" s="9" t="s">
        <v>32</v>
      </c>
      <c r="I77" s="9" t="s">
        <v>73</v>
      </c>
      <c r="J77" s="9" t="s">
        <v>138</v>
      </c>
      <c r="K77" s="9" t="s">
        <v>31</v>
      </c>
      <c r="L77" s="9" t="s">
        <v>32</v>
      </c>
      <c r="M77" s="9" t="s">
        <v>36</v>
      </c>
      <c r="N77" s="9" t="s">
        <v>37</v>
      </c>
      <c r="O77" s="9" t="s">
        <v>38</v>
      </c>
      <c r="P77" s="9" t="s">
        <v>71</v>
      </c>
      <c r="Q77" s="9" t="s">
        <v>54</v>
      </c>
      <c r="R77" s="25">
        <v>2</v>
      </c>
      <c r="S77" s="26" t="s">
        <v>139</v>
      </c>
      <c r="T77" s="26" t="s">
        <v>140</v>
      </c>
      <c r="U77" s="22"/>
      <c r="V77" s="27" t="s">
        <v>41</v>
      </c>
      <c r="W77" s="27" t="s">
        <v>42</v>
      </c>
      <c r="X77" s="28">
        <v>14629</v>
      </c>
      <c r="Y77" s="28">
        <v>0</v>
      </c>
      <c r="Z77" s="28">
        <v>0</v>
      </c>
      <c r="AA77" s="28">
        <v>0</v>
      </c>
      <c r="AB77" s="28">
        <v>14629</v>
      </c>
      <c r="AC77" s="28">
        <v>29258</v>
      </c>
      <c r="AD77" s="29">
        <v>0.3</v>
      </c>
      <c r="AE77" s="29">
        <v>0.7</v>
      </c>
      <c r="AF77" s="29">
        <v>0</v>
      </c>
      <c r="AG77" s="29">
        <v>0</v>
      </c>
      <c r="AH77" s="30">
        <v>14629</v>
      </c>
      <c r="AI77" s="30">
        <v>0</v>
      </c>
      <c r="AJ77" s="30">
        <v>0</v>
      </c>
      <c r="AK77" s="30">
        <v>0</v>
      </c>
      <c r="AL77" s="30">
        <v>14629</v>
      </c>
      <c r="AM77" s="30">
        <v>14629</v>
      </c>
      <c r="AN77" s="30">
        <v>0</v>
      </c>
      <c r="AO77" s="30">
        <v>0</v>
      </c>
      <c r="AP77" s="30">
        <v>0</v>
      </c>
      <c r="AQ77" s="30">
        <v>14629</v>
      </c>
    </row>
    <row r="78" spans="1:43" ht="38.25" x14ac:dyDescent="0.2">
      <c r="A78" s="38"/>
      <c r="B78" s="6">
        <v>27</v>
      </c>
      <c r="C78" s="23">
        <v>1</v>
      </c>
      <c r="D78" s="24" t="s">
        <v>30</v>
      </c>
      <c r="E78" s="9" t="s">
        <v>197</v>
      </c>
      <c r="F78" s="9" t="s">
        <v>198</v>
      </c>
      <c r="G78" s="9" t="s">
        <v>76</v>
      </c>
      <c r="H78" s="9" t="s">
        <v>32</v>
      </c>
      <c r="I78" s="9" t="s">
        <v>73</v>
      </c>
      <c r="J78" s="9" t="s">
        <v>141</v>
      </c>
      <c r="K78" s="9" t="s">
        <v>31</v>
      </c>
      <c r="L78" s="9" t="s">
        <v>32</v>
      </c>
      <c r="M78" s="9" t="s">
        <v>36</v>
      </c>
      <c r="N78" s="9" t="s">
        <v>37</v>
      </c>
      <c r="O78" s="9" t="s">
        <v>38</v>
      </c>
      <c r="P78" s="9" t="s">
        <v>71</v>
      </c>
      <c r="Q78" s="9" t="s">
        <v>54</v>
      </c>
      <c r="R78" s="25">
        <v>13</v>
      </c>
      <c r="S78" s="26" t="s">
        <v>142</v>
      </c>
      <c r="T78" s="26" t="s">
        <v>143</v>
      </c>
      <c r="U78" s="22"/>
      <c r="V78" s="27" t="s">
        <v>41</v>
      </c>
      <c r="W78" s="27" t="s">
        <v>42</v>
      </c>
      <c r="X78" s="28">
        <v>25832</v>
      </c>
      <c r="Y78" s="28">
        <v>0</v>
      </c>
      <c r="Z78" s="28">
        <v>0</v>
      </c>
      <c r="AA78" s="28">
        <v>0</v>
      </c>
      <c r="AB78" s="28">
        <v>25832</v>
      </c>
      <c r="AC78" s="28">
        <v>51664</v>
      </c>
      <c r="AD78" s="29">
        <v>0.3</v>
      </c>
      <c r="AE78" s="29">
        <v>0.7</v>
      </c>
      <c r="AF78" s="29">
        <v>0</v>
      </c>
      <c r="AG78" s="29">
        <v>0</v>
      </c>
      <c r="AH78" s="30">
        <v>25831.999999999996</v>
      </c>
      <c r="AI78" s="30">
        <v>0</v>
      </c>
      <c r="AJ78" s="30">
        <v>0</v>
      </c>
      <c r="AK78" s="30">
        <v>0</v>
      </c>
      <c r="AL78" s="30">
        <v>25831.999999999996</v>
      </c>
      <c r="AM78" s="30">
        <v>25831.999999999996</v>
      </c>
      <c r="AN78" s="30">
        <v>0</v>
      </c>
      <c r="AO78" s="30">
        <v>0</v>
      </c>
      <c r="AP78" s="30">
        <v>0</v>
      </c>
      <c r="AQ78" s="30">
        <v>25831.999999999996</v>
      </c>
    </row>
    <row r="79" spans="1:43" ht="38.25" x14ac:dyDescent="0.2">
      <c r="A79" s="38"/>
      <c r="B79" s="6">
        <v>28</v>
      </c>
      <c r="C79" s="23">
        <v>1</v>
      </c>
      <c r="D79" s="24" t="s">
        <v>30</v>
      </c>
      <c r="E79" s="9" t="s">
        <v>197</v>
      </c>
      <c r="F79" s="9" t="s">
        <v>198</v>
      </c>
      <c r="G79" s="9" t="s">
        <v>76</v>
      </c>
      <c r="H79" s="9" t="s">
        <v>32</v>
      </c>
      <c r="I79" s="9" t="s">
        <v>73</v>
      </c>
      <c r="J79" s="9" t="s">
        <v>144</v>
      </c>
      <c r="K79" s="9" t="s">
        <v>31</v>
      </c>
      <c r="L79" s="9" t="s">
        <v>32</v>
      </c>
      <c r="M79" s="9" t="s">
        <v>36</v>
      </c>
      <c r="N79" s="9" t="s">
        <v>37</v>
      </c>
      <c r="O79" s="9" t="s">
        <v>38</v>
      </c>
      <c r="P79" s="9" t="s">
        <v>71</v>
      </c>
      <c r="Q79" s="9" t="s">
        <v>54</v>
      </c>
      <c r="R79" s="25">
        <v>6.5</v>
      </c>
      <c r="S79" s="26" t="s">
        <v>145</v>
      </c>
      <c r="T79" s="26" t="s">
        <v>146</v>
      </c>
      <c r="U79" s="22"/>
      <c r="V79" s="27" t="s">
        <v>41</v>
      </c>
      <c r="W79" s="27" t="s">
        <v>42</v>
      </c>
      <c r="X79" s="28">
        <v>12608</v>
      </c>
      <c r="Y79" s="28">
        <v>0</v>
      </c>
      <c r="Z79" s="28">
        <v>0</v>
      </c>
      <c r="AA79" s="28">
        <v>0</v>
      </c>
      <c r="AB79" s="28">
        <v>12608</v>
      </c>
      <c r="AC79" s="28">
        <v>25216</v>
      </c>
      <c r="AD79" s="29">
        <v>0.3</v>
      </c>
      <c r="AE79" s="29">
        <v>0.7</v>
      </c>
      <c r="AF79" s="29">
        <v>0</v>
      </c>
      <c r="AG79" s="29">
        <v>0</v>
      </c>
      <c r="AH79" s="30">
        <v>12607.999999999998</v>
      </c>
      <c r="AI79" s="30">
        <v>0</v>
      </c>
      <c r="AJ79" s="30">
        <v>0</v>
      </c>
      <c r="AK79" s="30">
        <v>0</v>
      </c>
      <c r="AL79" s="30">
        <v>12607.999999999998</v>
      </c>
      <c r="AM79" s="30">
        <v>12607.999999999998</v>
      </c>
      <c r="AN79" s="30">
        <v>0</v>
      </c>
      <c r="AO79" s="30">
        <v>0</v>
      </c>
      <c r="AP79" s="30">
        <v>0</v>
      </c>
      <c r="AQ79" s="30">
        <v>12607.999999999998</v>
      </c>
    </row>
    <row r="80" spans="1:43" ht="38.25" x14ac:dyDescent="0.2">
      <c r="A80" s="38"/>
      <c r="B80" s="6">
        <v>29</v>
      </c>
      <c r="C80" s="23">
        <v>1</v>
      </c>
      <c r="D80" s="24" t="s">
        <v>30</v>
      </c>
      <c r="E80" s="9" t="s">
        <v>197</v>
      </c>
      <c r="F80" s="9" t="s">
        <v>198</v>
      </c>
      <c r="G80" s="9" t="s">
        <v>76</v>
      </c>
      <c r="H80" s="9" t="s">
        <v>32</v>
      </c>
      <c r="I80" s="9" t="s">
        <v>147</v>
      </c>
      <c r="J80" s="9" t="s">
        <v>148</v>
      </c>
      <c r="K80" s="9" t="s">
        <v>31</v>
      </c>
      <c r="L80" s="9" t="s">
        <v>32</v>
      </c>
      <c r="M80" s="9" t="s">
        <v>36</v>
      </c>
      <c r="N80" s="9" t="s">
        <v>37</v>
      </c>
      <c r="O80" s="9" t="s">
        <v>38</v>
      </c>
      <c r="P80" s="9" t="s">
        <v>71</v>
      </c>
      <c r="Q80" s="9" t="s">
        <v>54</v>
      </c>
      <c r="R80" s="25">
        <v>6.5</v>
      </c>
      <c r="S80" s="26" t="s">
        <v>149</v>
      </c>
      <c r="T80" s="26" t="s">
        <v>150</v>
      </c>
      <c r="U80" s="22"/>
      <c r="V80" s="27" t="s">
        <v>41</v>
      </c>
      <c r="W80" s="27" t="s">
        <v>42</v>
      </c>
      <c r="X80" s="28">
        <v>17951</v>
      </c>
      <c r="Y80" s="28">
        <v>0</v>
      </c>
      <c r="Z80" s="28">
        <v>0</v>
      </c>
      <c r="AA80" s="28">
        <v>0</v>
      </c>
      <c r="AB80" s="28">
        <v>17951</v>
      </c>
      <c r="AC80" s="28">
        <v>35902</v>
      </c>
      <c r="AD80" s="29">
        <v>0.3</v>
      </c>
      <c r="AE80" s="29">
        <v>0.7</v>
      </c>
      <c r="AF80" s="29">
        <v>0</v>
      </c>
      <c r="AG80" s="29">
        <v>0</v>
      </c>
      <c r="AH80" s="30">
        <v>17951</v>
      </c>
      <c r="AI80" s="30">
        <v>0</v>
      </c>
      <c r="AJ80" s="30">
        <v>0</v>
      </c>
      <c r="AK80" s="30">
        <v>0</v>
      </c>
      <c r="AL80" s="30">
        <v>17951</v>
      </c>
      <c r="AM80" s="30">
        <v>17951</v>
      </c>
      <c r="AN80" s="30">
        <v>0</v>
      </c>
      <c r="AO80" s="30">
        <v>0</v>
      </c>
      <c r="AP80" s="30">
        <v>0</v>
      </c>
      <c r="AQ80" s="30">
        <v>17951</v>
      </c>
    </row>
    <row r="81" spans="1:48" ht="38.25" x14ac:dyDescent="0.2">
      <c r="A81" s="38"/>
      <c r="B81" s="6">
        <v>30</v>
      </c>
      <c r="C81" s="23">
        <v>1</v>
      </c>
      <c r="D81" s="24" t="s">
        <v>30</v>
      </c>
      <c r="E81" s="9" t="s">
        <v>197</v>
      </c>
      <c r="F81" s="9" t="s">
        <v>198</v>
      </c>
      <c r="G81" s="9" t="s">
        <v>76</v>
      </c>
      <c r="H81" s="9" t="s">
        <v>32</v>
      </c>
      <c r="I81" s="9" t="s">
        <v>73</v>
      </c>
      <c r="J81" s="9" t="s">
        <v>151</v>
      </c>
      <c r="K81" s="9" t="s">
        <v>31</v>
      </c>
      <c r="L81" s="9" t="s">
        <v>32</v>
      </c>
      <c r="M81" s="9" t="s">
        <v>36</v>
      </c>
      <c r="N81" s="9" t="s">
        <v>37</v>
      </c>
      <c r="O81" s="9" t="s">
        <v>38</v>
      </c>
      <c r="P81" s="9" t="s">
        <v>71</v>
      </c>
      <c r="Q81" s="9" t="s">
        <v>54</v>
      </c>
      <c r="R81" s="25">
        <v>3.5</v>
      </c>
      <c r="S81" s="26" t="s">
        <v>152</v>
      </c>
      <c r="T81" s="26" t="s">
        <v>153</v>
      </c>
      <c r="U81" s="22"/>
      <c r="V81" s="27" t="s">
        <v>41</v>
      </c>
      <c r="W81" s="27" t="s">
        <v>42</v>
      </c>
      <c r="X81" s="28">
        <v>3656</v>
      </c>
      <c r="Y81" s="28">
        <v>0</v>
      </c>
      <c r="Z81" s="28">
        <v>0</v>
      </c>
      <c r="AA81" s="28">
        <v>0</v>
      </c>
      <c r="AB81" s="28">
        <v>3656</v>
      </c>
      <c r="AC81" s="28">
        <v>7312</v>
      </c>
      <c r="AD81" s="29">
        <v>0.3</v>
      </c>
      <c r="AE81" s="29">
        <v>0.7</v>
      </c>
      <c r="AF81" s="29">
        <v>0</v>
      </c>
      <c r="AG81" s="29">
        <v>0</v>
      </c>
      <c r="AH81" s="30">
        <v>3656</v>
      </c>
      <c r="AI81" s="30">
        <v>0</v>
      </c>
      <c r="AJ81" s="30">
        <v>0</v>
      </c>
      <c r="AK81" s="30">
        <v>0</v>
      </c>
      <c r="AL81" s="30">
        <v>3656</v>
      </c>
      <c r="AM81" s="30">
        <v>3656</v>
      </c>
      <c r="AN81" s="30">
        <v>0</v>
      </c>
      <c r="AO81" s="30">
        <v>0</v>
      </c>
      <c r="AP81" s="30">
        <v>0</v>
      </c>
      <c r="AQ81" s="30">
        <v>3656</v>
      </c>
    </row>
    <row r="82" spans="1:48" ht="38.25" x14ac:dyDescent="0.2">
      <c r="A82" s="38"/>
      <c r="B82" s="6">
        <v>31</v>
      </c>
      <c r="C82" s="23">
        <v>1</v>
      </c>
      <c r="D82" s="24" t="s">
        <v>30</v>
      </c>
      <c r="E82" s="9" t="s">
        <v>197</v>
      </c>
      <c r="F82" s="9" t="s">
        <v>198</v>
      </c>
      <c r="G82" s="9" t="s">
        <v>76</v>
      </c>
      <c r="H82" s="9" t="s">
        <v>32</v>
      </c>
      <c r="I82" s="9" t="s">
        <v>154</v>
      </c>
      <c r="J82" s="9" t="s">
        <v>155</v>
      </c>
      <c r="K82" s="9" t="s">
        <v>31</v>
      </c>
      <c r="L82" s="9" t="s">
        <v>32</v>
      </c>
      <c r="M82" s="9" t="s">
        <v>36</v>
      </c>
      <c r="N82" s="9" t="s">
        <v>37</v>
      </c>
      <c r="O82" s="9" t="s">
        <v>38</v>
      </c>
      <c r="P82" s="9" t="s">
        <v>71</v>
      </c>
      <c r="Q82" s="9" t="s">
        <v>54</v>
      </c>
      <c r="R82" s="25">
        <v>3</v>
      </c>
      <c r="S82" s="26" t="s">
        <v>156</v>
      </c>
      <c r="T82" s="26" t="s">
        <v>157</v>
      </c>
      <c r="U82" s="22"/>
      <c r="V82" s="27" t="s">
        <v>41</v>
      </c>
      <c r="W82" s="27" t="s">
        <v>42</v>
      </c>
      <c r="X82" s="28">
        <v>2127</v>
      </c>
      <c r="Y82" s="28">
        <v>0</v>
      </c>
      <c r="Z82" s="28">
        <v>0</v>
      </c>
      <c r="AA82" s="28">
        <v>0</v>
      </c>
      <c r="AB82" s="28">
        <v>2127</v>
      </c>
      <c r="AC82" s="28">
        <v>4254</v>
      </c>
      <c r="AD82" s="29">
        <v>0.3</v>
      </c>
      <c r="AE82" s="29">
        <v>0.7</v>
      </c>
      <c r="AF82" s="29">
        <v>0</v>
      </c>
      <c r="AG82" s="29">
        <v>0</v>
      </c>
      <c r="AH82" s="30">
        <v>2127</v>
      </c>
      <c r="AI82" s="30">
        <v>0</v>
      </c>
      <c r="AJ82" s="30">
        <v>0</v>
      </c>
      <c r="AK82" s="30">
        <v>0</v>
      </c>
      <c r="AL82" s="30">
        <v>2127</v>
      </c>
      <c r="AM82" s="30">
        <v>2127</v>
      </c>
      <c r="AN82" s="30">
        <v>0</v>
      </c>
      <c r="AO82" s="30">
        <v>0</v>
      </c>
      <c r="AP82" s="30">
        <v>0</v>
      </c>
      <c r="AQ82" s="30">
        <v>2127</v>
      </c>
    </row>
    <row r="83" spans="1:48" ht="38.25" x14ac:dyDescent="0.2">
      <c r="A83" s="38"/>
      <c r="B83" s="6">
        <v>32</v>
      </c>
      <c r="C83" s="23">
        <v>1</v>
      </c>
      <c r="D83" s="24" t="s">
        <v>30</v>
      </c>
      <c r="E83" s="9" t="s">
        <v>197</v>
      </c>
      <c r="F83" s="9" t="s">
        <v>198</v>
      </c>
      <c r="G83" s="9" t="s">
        <v>76</v>
      </c>
      <c r="H83" s="9" t="s">
        <v>32</v>
      </c>
      <c r="I83" s="9" t="s">
        <v>73</v>
      </c>
      <c r="J83" s="9" t="s">
        <v>158</v>
      </c>
      <c r="K83" s="9" t="s">
        <v>31</v>
      </c>
      <c r="L83" s="9" t="s">
        <v>32</v>
      </c>
      <c r="M83" s="9" t="s">
        <v>36</v>
      </c>
      <c r="N83" s="9" t="s">
        <v>37</v>
      </c>
      <c r="O83" s="9" t="s">
        <v>38</v>
      </c>
      <c r="P83" s="9" t="s">
        <v>71</v>
      </c>
      <c r="Q83" s="9" t="s">
        <v>54</v>
      </c>
      <c r="R83" s="25">
        <v>3.5</v>
      </c>
      <c r="S83" s="26" t="s">
        <v>159</v>
      </c>
      <c r="T83" s="26" t="s">
        <v>160</v>
      </c>
      <c r="U83" s="22"/>
      <c r="V83" s="27" t="s">
        <v>41</v>
      </c>
      <c r="W83" s="27" t="s">
        <v>42</v>
      </c>
      <c r="X83" s="28">
        <v>3411</v>
      </c>
      <c r="Y83" s="28">
        <v>0</v>
      </c>
      <c r="Z83" s="28">
        <v>0</v>
      </c>
      <c r="AA83" s="28">
        <v>0</v>
      </c>
      <c r="AB83" s="28">
        <v>3411</v>
      </c>
      <c r="AC83" s="28">
        <v>6822</v>
      </c>
      <c r="AD83" s="29">
        <v>0.3</v>
      </c>
      <c r="AE83" s="29">
        <v>0.7</v>
      </c>
      <c r="AF83" s="29">
        <v>0</v>
      </c>
      <c r="AG83" s="29">
        <v>0</v>
      </c>
      <c r="AH83" s="30">
        <v>3411</v>
      </c>
      <c r="AI83" s="30">
        <v>0</v>
      </c>
      <c r="AJ83" s="30">
        <v>0</v>
      </c>
      <c r="AK83" s="30">
        <v>0</v>
      </c>
      <c r="AL83" s="30">
        <v>3411</v>
      </c>
      <c r="AM83" s="30">
        <v>3411</v>
      </c>
      <c r="AN83" s="30">
        <v>0</v>
      </c>
      <c r="AO83" s="30">
        <v>0</v>
      </c>
      <c r="AP83" s="30">
        <v>0</v>
      </c>
      <c r="AQ83" s="30">
        <v>3411</v>
      </c>
    </row>
    <row r="84" spans="1:48" ht="38.25" x14ac:dyDescent="0.2">
      <c r="A84" s="38"/>
      <c r="B84" s="6">
        <v>33</v>
      </c>
      <c r="C84" s="23">
        <v>1</v>
      </c>
      <c r="D84" s="24" t="s">
        <v>30</v>
      </c>
      <c r="E84" s="9" t="s">
        <v>197</v>
      </c>
      <c r="F84" s="9" t="s">
        <v>198</v>
      </c>
      <c r="G84" s="9" t="s">
        <v>76</v>
      </c>
      <c r="H84" s="9" t="s">
        <v>32</v>
      </c>
      <c r="I84" s="9" t="s">
        <v>73</v>
      </c>
      <c r="J84" s="9" t="s">
        <v>161</v>
      </c>
      <c r="K84" s="9" t="s">
        <v>31</v>
      </c>
      <c r="L84" s="9" t="s">
        <v>32</v>
      </c>
      <c r="M84" s="9" t="s">
        <v>36</v>
      </c>
      <c r="N84" s="9" t="s">
        <v>37</v>
      </c>
      <c r="O84" s="9" t="s">
        <v>38</v>
      </c>
      <c r="P84" s="9" t="s">
        <v>71</v>
      </c>
      <c r="Q84" s="9" t="s">
        <v>54</v>
      </c>
      <c r="R84" s="25">
        <v>16</v>
      </c>
      <c r="S84" s="26" t="s">
        <v>162</v>
      </c>
      <c r="T84" s="26" t="s">
        <v>163</v>
      </c>
      <c r="U84" s="22"/>
      <c r="V84" s="27" t="s">
        <v>41</v>
      </c>
      <c r="W84" s="27" t="s">
        <v>42</v>
      </c>
      <c r="X84" s="28">
        <v>5664</v>
      </c>
      <c r="Y84" s="28">
        <v>0</v>
      </c>
      <c r="Z84" s="28">
        <v>0</v>
      </c>
      <c r="AA84" s="28">
        <v>0</v>
      </c>
      <c r="AB84" s="28">
        <v>5664</v>
      </c>
      <c r="AC84" s="28">
        <v>11328</v>
      </c>
      <c r="AD84" s="29">
        <v>0.3</v>
      </c>
      <c r="AE84" s="29">
        <v>0.7</v>
      </c>
      <c r="AF84" s="29">
        <v>0</v>
      </c>
      <c r="AG84" s="29">
        <v>0</v>
      </c>
      <c r="AH84" s="30">
        <v>5664</v>
      </c>
      <c r="AI84" s="30">
        <v>0</v>
      </c>
      <c r="AJ84" s="30">
        <v>0</v>
      </c>
      <c r="AK84" s="30">
        <v>0</v>
      </c>
      <c r="AL84" s="30">
        <v>5664</v>
      </c>
      <c r="AM84" s="30">
        <v>5664</v>
      </c>
      <c r="AN84" s="30">
        <v>0</v>
      </c>
      <c r="AO84" s="30">
        <v>0</v>
      </c>
      <c r="AP84" s="30">
        <v>0</v>
      </c>
      <c r="AQ84" s="30">
        <v>5664</v>
      </c>
    </row>
    <row r="85" spans="1:48" ht="38.25" x14ac:dyDescent="0.2">
      <c r="A85" s="38"/>
      <c r="B85" s="6">
        <v>34</v>
      </c>
      <c r="C85" s="23">
        <v>1</v>
      </c>
      <c r="D85" s="24" t="s">
        <v>30</v>
      </c>
      <c r="E85" s="9" t="s">
        <v>197</v>
      </c>
      <c r="F85" s="9" t="s">
        <v>198</v>
      </c>
      <c r="G85" s="9" t="s">
        <v>76</v>
      </c>
      <c r="H85" s="9" t="s">
        <v>32</v>
      </c>
      <c r="I85" s="9" t="s">
        <v>164</v>
      </c>
      <c r="J85" s="9" t="s">
        <v>141</v>
      </c>
      <c r="K85" s="9" t="s">
        <v>31</v>
      </c>
      <c r="L85" s="9" t="s">
        <v>32</v>
      </c>
      <c r="M85" s="9" t="s">
        <v>36</v>
      </c>
      <c r="N85" s="9" t="s">
        <v>37</v>
      </c>
      <c r="O85" s="9" t="s">
        <v>38</v>
      </c>
      <c r="P85" s="9" t="s">
        <v>71</v>
      </c>
      <c r="Q85" s="9" t="s">
        <v>54</v>
      </c>
      <c r="R85" s="25">
        <v>7</v>
      </c>
      <c r="S85" s="26" t="s">
        <v>165</v>
      </c>
      <c r="T85" s="26" t="s">
        <v>166</v>
      </c>
      <c r="U85" s="22"/>
      <c r="V85" s="27" t="s">
        <v>41</v>
      </c>
      <c r="W85" s="27" t="s">
        <v>42</v>
      </c>
      <c r="X85" s="28">
        <v>2554</v>
      </c>
      <c r="Y85" s="28">
        <v>0</v>
      </c>
      <c r="Z85" s="28">
        <v>0</v>
      </c>
      <c r="AA85" s="28">
        <v>0</v>
      </c>
      <c r="AB85" s="28">
        <v>2554</v>
      </c>
      <c r="AC85" s="28">
        <v>5108</v>
      </c>
      <c r="AD85" s="29">
        <v>0.3</v>
      </c>
      <c r="AE85" s="29">
        <v>0.7</v>
      </c>
      <c r="AF85" s="29">
        <v>0</v>
      </c>
      <c r="AG85" s="29">
        <v>0</v>
      </c>
      <c r="AH85" s="30">
        <v>2554</v>
      </c>
      <c r="AI85" s="30">
        <v>0</v>
      </c>
      <c r="AJ85" s="30">
        <v>0</v>
      </c>
      <c r="AK85" s="30">
        <v>0</v>
      </c>
      <c r="AL85" s="30">
        <v>2554</v>
      </c>
      <c r="AM85" s="30">
        <v>2554</v>
      </c>
      <c r="AN85" s="30">
        <v>0</v>
      </c>
      <c r="AO85" s="30">
        <v>0</v>
      </c>
      <c r="AP85" s="30">
        <v>0</v>
      </c>
      <c r="AQ85" s="30">
        <v>2554</v>
      </c>
    </row>
    <row r="86" spans="1:48" ht="38.25" x14ac:dyDescent="0.2">
      <c r="A86" s="38"/>
      <c r="B86" s="6">
        <v>35</v>
      </c>
      <c r="C86" s="23">
        <v>1</v>
      </c>
      <c r="D86" s="24" t="s">
        <v>30</v>
      </c>
      <c r="E86" s="9" t="s">
        <v>197</v>
      </c>
      <c r="F86" s="9" t="s">
        <v>198</v>
      </c>
      <c r="G86" s="9" t="s">
        <v>76</v>
      </c>
      <c r="H86" s="9" t="s">
        <v>32</v>
      </c>
      <c r="I86" s="9" t="s">
        <v>154</v>
      </c>
      <c r="J86" s="9">
        <v>0</v>
      </c>
      <c r="K86" s="9" t="s">
        <v>31</v>
      </c>
      <c r="L86" s="9" t="s">
        <v>32</v>
      </c>
      <c r="M86" s="9" t="s">
        <v>36</v>
      </c>
      <c r="N86" s="9" t="s">
        <v>37</v>
      </c>
      <c r="O86" s="9" t="s">
        <v>38</v>
      </c>
      <c r="P86" s="9" t="s">
        <v>71</v>
      </c>
      <c r="Q86" s="9" t="s">
        <v>54</v>
      </c>
      <c r="R86" s="25">
        <v>4</v>
      </c>
      <c r="S86" s="26" t="s">
        <v>167</v>
      </c>
      <c r="T86" s="26" t="s">
        <v>168</v>
      </c>
      <c r="U86" s="22"/>
      <c r="V86" s="27" t="s">
        <v>41</v>
      </c>
      <c r="W86" s="27" t="s">
        <v>42</v>
      </c>
      <c r="X86" s="28">
        <v>1478</v>
      </c>
      <c r="Y86" s="28">
        <v>0</v>
      </c>
      <c r="Z86" s="28">
        <v>0</v>
      </c>
      <c r="AA86" s="28">
        <v>0</v>
      </c>
      <c r="AB86" s="28">
        <v>1478</v>
      </c>
      <c r="AC86" s="28">
        <v>2956</v>
      </c>
      <c r="AD86" s="29">
        <v>0.3</v>
      </c>
      <c r="AE86" s="29">
        <v>0.7</v>
      </c>
      <c r="AF86" s="29">
        <v>0</v>
      </c>
      <c r="AG86" s="29">
        <v>0</v>
      </c>
      <c r="AH86" s="30">
        <v>1478</v>
      </c>
      <c r="AI86" s="30">
        <v>0</v>
      </c>
      <c r="AJ86" s="30">
        <v>0</v>
      </c>
      <c r="AK86" s="30">
        <v>0</v>
      </c>
      <c r="AL86" s="30">
        <v>1478</v>
      </c>
      <c r="AM86" s="30">
        <v>1478</v>
      </c>
      <c r="AN86" s="30">
        <v>0</v>
      </c>
      <c r="AO86" s="30">
        <v>0</v>
      </c>
      <c r="AP86" s="30">
        <v>0</v>
      </c>
      <c r="AQ86" s="30">
        <v>1478</v>
      </c>
    </row>
    <row r="87" spans="1:48" ht="38.25" x14ac:dyDescent="0.2">
      <c r="A87" s="38"/>
      <c r="B87" s="6">
        <v>36</v>
      </c>
      <c r="C87" s="23">
        <v>1</v>
      </c>
      <c r="D87" s="24" t="s">
        <v>30</v>
      </c>
      <c r="E87" s="9" t="s">
        <v>197</v>
      </c>
      <c r="F87" s="9" t="s">
        <v>198</v>
      </c>
      <c r="G87" s="9" t="s">
        <v>76</v>
      </c>
      <c r="H87" s="9" t="s">
        <v>32</v>
      </c>
      <c r="I87" s="9" t="s">
        <v>154</v>
      </c>
      <c r="J87" s="9">
        <v>0</v>
      </c>
      <c r="K87" s="9" t="s">
        <v>31</v>
      </c>
      <c r="L87" s="9" t="s">
        <v>32</v>
      </c>
      <c r="M87" s="9" t="s">
        <v>36</v>
      </c>
      <c r="N87" s="9" t="s">
        <v>37</v>
      </c>
      <c r="O87" s="9" t="s">
        <v>38</v>
      </c>
      <c r="P87" s="9" t="s">
        <v>71</v>
      </c>
      <c r="Q87" s="9" t="s">
        <v>54</v>
      </c>
      <c r="R87" s="25">
        <v>4</v>
      </c>
      <c r="S87" s="26" t="s">
        <v>169</v>
      </c>
      <c r="T87" s="26" t="s">
        <v>170</v>
      </c>
      <c r="U87" s="22"/>
      <c r="V87" s="27" t="s">
        <v>41</v>
      </c>
      <c r="W87" s="27" t="s">
        <v>42</v>
      </c>
      <c r="X87" s="28">
        <v>1502</v>
      </c>
      <c r="Y87" s="28">
        <v>0</v>
      </c>
      <c r="Z87" s="28">
        <v>0</v>
      </c>
      <c r="AA87" s="28">
        <v>0</v>
      </c>
      <c r="AB87" s="28">
        <v>1502</v>
      </c>
      <c r="AC87" s="28">
        <v>3004</v>
      </c>
      <c r="AD87" s="29">
        <v>0.3</v>
      </c>
      <c r="AE87" s="29">
        <v>0.7</v>
      </c>
      <c r="AF87" s="29">
        <v>0</v>
      </c>
      <c r="AG87" s="29">
        <v>0</v>
      </c>
      <c r="AH87" s="30">
        <v>1501.9999999999998</v>
      </c>
      <c r="AI87" s="30">
        <v>0</v>
      </c>
      <c r="AJ87" s="30">
        <v>0</v>
      </c>
      <c r="AK87" s="30">
        <v>0</v>
      </c>
      <c r="AL87" s="30">
        <v>1501.9999999999998</v>
      </c>
      <c r="AM87" s="30">
        <v>1501.9999999999998</v>
      </c>
      <c r="AN87" s="30">
        <v>0</v>
      </c>
      <c r="AO87" s="30">
        <v>0</v>
      </c>
      <c r="AP87" s="30">
        <v>0</v>
      </c>
      <c r="AQ87" s="30">
        <v>1501.9999999999998</v>
      </c>
    </row>
    <row r="88" spans="1:48" ht="38.25" x14ac:dyDescent="0.2">
      <c r="A88" s="38"/>
      <c r="B88" s="6">
        <v>37</v>
      </c>
      <c r="C88" s="23">
        <v>1</v>
      </c>
      <c r="D88" s="24" t="s">
        <v>30</v>
      </c>
      <c r="E88" s="9" t="s">
        <v>197</v>
      </c>
      <c r="F88" s="9" t="s">
        <v>198</v>
      </c>
      <c r="G88" s="9" t="s">
        <v>76</v>
      </c>
      <c r="H88" s="9" t="s">
        <v>32</v>
      </c>
      <c r="I88" s="9" t="s">
        <v>164</v>
      </c>
      <c r="J88" s="9" t="s">
        <v>171</v>
      </c>
      <c r="K88" s="9" t="s">
        <v>31</v>
      </c>
      <c r="L88" s="9" t="s">
        <v>32</v>
      </c>
      <c r="M88" s="9" t="s">
        <v>36</v>
      </c>
      <c r="N88" s="9" t="s">
        <v>37</v>
      </c>
      <c r="O88" s="9" t="s">
        <v>38</v>
      </c>
      <c r="P88" s="9" t="s">
        <v>71</v>
      </c>
      <c r="Q88" s="9" t="s">
        <v>54</v>
      </c>
      <c r="R88" s="25">
        <v>5</v>
      </c>
      <c r="S88" s="26" t="s">
        <v>172</v>
      </c>
      <c r="T88" s="26" t="s">
        <v>173</v>
      </c>
      <c r="U88" s="22"/>
      <c r="V88" s="27" t="s">
        <v>41</v>
      </c>
      <c r="W88" s="27" t="s">
        <v>42</v>
      </c>
      <c r="X88" s="28">
        <v>3206</v>
      </c>
      <c r="Y88" s="28">
        <v>0</v>
      </c>
      <c r="Z88" s="28">
        <v>0</v>
      </c>
      <c r="AA88" s="28">
        <v>0</v>
      </c>
      <c r="AB88" s="28">
        <v>3206</v>
      </c>
      <c r="AC88" s="28">
        <v>6412</v>
      </c>
      <c r="AD88" s="29">
        <v>0.3</v>
      </c>
      <c r="AE88" s="29">
        <v>0.7</v>
      </c>
      <c r="AF88" s="29">
        <v>0</v>
      </c>
      <c r="AG88" s="29">
        <v>0</v>
      </c>
      <c r="AH88" s="30">
        <v>3206</v>
      </c>
      <c r="AI88" s="30">
        <v>0</v>
      </c>
      <c r="AJ88" s="30">
        <v>0</v>
      </c>
      <c r="AK88" s="30">
        <v>0</v>
      </c>
      <c r="AL88" s="30">
        <v>3206</v>
      </c>
      <c r="AM88" s="30">
        <v>3206</v>
      </c>
      <c r="AN88" s="30">
        <v>0</v>
      </c>
      <c r="AO88" s="30">
        <v>0</v>
      </c>
      <c r="AP88" s="30">
        <v>0</v>
      </c>
      <c r="AQ88" s="30">
        <v>3206</v>
      </c>
    </row>
    <row r="89" spans="1:48" ht="38.25" x14ac:dyDescent="0.2">
      <c r="A89" s="38"/>
      <c r="B89" s="6">
        <v>38</v>
      </c>
      <c r="C89" s="23">
        <v>1</v>
      </c>
      <c r="D89" s="24" t="s">
        <v>30</v>
      </c>
      <c r="E89" s="9" t="s">
        <v>197</v>
      </c>
      <c r="F89" s="9" t="s">
        <v>198</v>
      </c>
      <c r="G89" s="9" t="s">
        <v>76</v>
      </c>
      <c r="H89" s="9" t="s">
        <v>32</v>
      </c>
      <c r="I89" s="9" t="s">
        <v>174</v>
      </c>
      <c r="J89" s="9" t="s">
        <v>93</v>
      </c>
      <c r="K89" s="9" t="s">
        <v>31</v>
      </c>
      <c r="L89" s="9" t="s">
        <v>32</v>
      </c>
      <c r="M89" s="9" t="s">
        <v>36</v>
      </c>
      <c r="N89" s="9" t="s">
        <v>37</v>
      </c>
      <c r="O89" s="9" t="s">
        <v>38</v>
      </c>
      <c r="P89" s="9" t="s">
        <v>71</v>
      </c>
      <c r="Q89" s="9" t="s">
        <v>54</v>
      </c>
      <c r="R89" s="25">
        <v>10.5</v>
      </c>
      <c r="S89" s="26" t="s">
        <v>175</v>
      </c>
      <c r="T89" s="26" t="s">
        <v>176</v>
      </c>
      <c r="U89" s="22"/>
      <c r="V89" s="27" t="s">
        <v>41</v>
      </c>
      <c r="W89" s="27" t="s">
        <v>42</v>
      </c>
      <c r="X89" s="28">
        <v>7495</v>
      </c>
      <c r="Y89" s="28">
        <v>0</v>
      </c>
      <c r="Z89" s="28">
        <v>0</v>
      </c>
      <c r="AA89" s="28">
        <v>0</v>
      </c>
      <c r="AB89" s="28">
        <v>7495</v>
      </c>
      <c r="AC89" s="28">
        <v>14990</v>
      </c>
      <c r="AD89" s="29">
        <v>0.3</v>
      </c>
      <c r="AE89" s="29">
        <v>0.7</v>
      </c>
      <c r="AF89" s="29">
        <v>0</v>
      </c>
      <c r="AG89" s="29">
        <v>0</v>
      </c>
      <c r="AH89" s="30">
        <v>7495</v>
      </c>
      <c r="AI89" s="30">
        <v>0</v>
      </c>
      <c r="AJ89" s="30">
        <v>0</v>
      </c>
      <c r="AK89" s="30">
        <v>0</v>
      </c>
      <c r="AL89" s="30">
        <v>7495</v>
      </c>
      <c r="AM89" s="30">
        <v>7495</v>
      </c>
      <c r="AN89" s="30">
        <v>0</v>
      </c>
      <c r="AO89" s="30">
        <v>0</v>
      </c>
      <c r="AP89" s="30">
        <v>0</v>
      </c>
      <c r="AQ89" s="30">
        <v>7495</v>
      </c>
    </row>
    <row r="90" spans="1:48" ht="38.25" x14ac:dyDescent="0.2">
      <c r="A90" s="38"/>
      <c r="B90" s="6">
        <v>39</v>
      </c>
      <c r="C90" s="23">
        <v>1</v>
      </c>
      <c r="D90" s="24" t="s">
        <v>30</v>
      </c>
      <c r="E90" s="9" t="s">
        <v>197</v>
      </c>
      <c r="F90" s="9" t="s">
        <v>198</v>
      </c>
      <c r="G90" s="9" t="s">
        <v>76</v>
      </c>
      <c r="H90" s="9" t="s">
        <v>32</v>
      </c>
      <c r="I90" s="9" t="s">
        <v>73</v>
      </c>
      <c r="J90" s="9" t="s">
        <v>177</v>
      </c>
      <c r="K90" s="9" t="s">
        <v>31</v>
      </c>
      <c r="L90" s="9" t="s">
        <v>32</v>
      </c>
      <c r="M90" s="9" t="s">
        <v>36</v>
      </c>
      <c r="N90" s="9" t="s">
        <v>37</v>
      </c>
      <c r="O90" s="9" t="s">
        <v>38</v>
      </c>
      <c r="P90" s="9" t="s">
        <v>71</v>
      </c>
      <c r="Q90" s="9" t="s">
        <v>54</v>
      </c>
      <c r="R90" s="25">
        <v>6.5</v>
      </c>
      <c r="S90" s="26" t="s">
        <v>178</v>
      </c>
      <c r="T90" s="26" t="s">
        <v>179</v>
      </c>
      <c r="U90" s="22"/>
      <c r="V90" s="27" t="s">
        <v>41</v>
      </c>
      <c r="W90" s="27" t="s">
        <v>42</v>
      </c>
      <c r="X90" s="28">
        <v>26279</v>
      </c>
      <c r="Y90" s="28">
        <v>0</v>
      </c>
      <c r="Z90" s="28">
        <v>0</v>
      </c>
      <c r="AA90" s="28">
        <v>0</v>
      </c>
      <c r="AB90" s="28">
        <v>26279</v>
      </c>
      <c r="AC90" s="28">
        <v>52558</v>
      </c>
      <c r="AD90" s="29">
        <v>0.3</v>
      </c>
      <c r="AE90" s="29">
        <v>0.7</v>
      </c>
      <c r="AF90" s="29">
        <v>0</v>
      </c>
      <c r="AG90" s="29">
        <v>0</v>
      </c>
      <c r="AH90" s="30">
        <v>26279</v>
      </c>
      <c r="AI90" s="30">
        <v>0</v>
      </c>
      <c r="AJ90" s="30">
        <v>0</v>
      </c>
      <c r="AK90" s="30">
        <v>0</v>
      </c>
      <c r="AL90" s="30">
        <v>26279</v>
      </c>
      <c r="AM90" s="30">
        <v>26279</v>
      </c>
      <c r="AN90" s="30">
        <v>0</v>
      </c>
      <c r="AO90" s="30">
        <v>0</v>
      </c>
      <c r="AP90" s="30">
        <v>0</v>
      </c>
      <c r="AQ90" s="30">
        <v>26279</v>
      </c>
    </row>
    <row r="91" spans="1:48" ht="38.25" x14ac:dyDescent="0.2">
      <c r="A91" s="38"/>
      <c r="B91" s="6">
        <v>40</v>
      </c>
      <c r="C91" s="23">
        <v>1</v>
      </c>
      <c r="D91" s="24" t="s">
        <v>30</v>
      </c>
      <c r="E91" s="9" t="s">
        <v>197</v>
      </c>
      <c r="F91" s="9" t="s">
        <v>198</v>
      </c>
      <c r="G91" s="9" t="s">
        <v>76</v>
      </c>
      <c r="H91" s="9" t="s">
        <v>32</v>
      </c>
      <c r="I91" s="9" t="s">
        <v>73</v>
      </c>
      <c r="J91" s="9" t="s">
        <v>180</v>
      </c>
      <c r="K91" s="9" t="s">
        <v>31</v>
      </c>
      <c r="L91" s="9" t="s">
        <v>32</v>
      </c>
      <c r="M91" s="9" t="s">
        <v>36</v>
      </c>
      <c r="N91" s="9" t="s">
        <v>37</v>
      </c>
      <c r="O91" s="9" t="s">
        <v>38</v>
      </c>
      <c r="P91" s="9" t="s">
        <v>71</v>
      </c>
      <c r="Q91" s="9" t="s">
        <v>54</v>
      </c>
      <c r="R91" s="25">
        <v>3.5</v>
      </c>
      <c r="S91" s="26" t="s">
        <v>181</v>
      </c>
      <c r="T91" s="26" t="s">
        <v>182</v>
      </c>
      <c r="U91" s="22"/>
      <c r="V91" s="27" t="s">
        <v>41</v>
      </c>
      <c r="W91" s="27" t="s">
        <v>42</v>
      </c>
      <c r="X91" s="28">
        <v>2049</v>
      </c>
      <c r="Y91" s="28">
        <v>0</v>
      </c>
      <c r="Z91" s="28">
        <v>0</v>
      </c>
      <c r="AA91" s="28">
        <v>0</v>
      </c>
      <c r="AB91" s="28">
        <v>2049</v>
      </c>
      <c r="AC91" s="28">
        <v>4098</v>
      </c>
      <c r="AD91" s="29">
        <v>0.3</v>
      </c>
      <c r="AE91" s="29">
        <v>0.7</v>
      </c>
      <c r="AF91" s="29">
        <v>0</v>
      </c>
      <c r="AG91" s="29">
        <v>0</v>
      </c>
      <c r="AH91" s="30">
        <v>2049</v>
      </c>
      <c r="AI91" s="30">
        <v>0</v>
      </c>
      <c r="AJ91" s="30">
        <v>0</v>
      </c>
      <c r="AK91" s="30">
        <v>0</v>
      </c>
      <c r="AL91" s="30">
        <v>2049</v>
      </c>
      <c r="AM91" s="30">
        <v>2049</v>
      </c>
      <c r="AN91" s="30">
        <v>0</v>
      </c>
      <c r="AO91" s="30">
        <v>0</v>
      </c>
      <c r="AP91" s="30">
        <v>0</v>
      </c>
      <c r="AQ91" s="30">
        <v>2049</v>
      </c>
    </row>
    <row r="92" spans="1:48" ht="38.25" x14ac:dyDescent="0.2">
      <c r="A92" s="38"/>
      <c r="B92" s="6">
        <v>41</v>
      </c>
      <c r="C92" s="23">
        <v>1</v>
      </c>
      <c r="D92" s="24" t="s">
        <v>30</v>
      </c>
      <c r="E92" s="9" t="s">
        <v>197</v>
      </c>
      <c r="F92" s="9" t="s">
        <v>198</v>
      </c>
      <c r="G92" s="9" t="s">
        <v>76</v>
      </c>
      <c r="H92" s="9" t="s">
        <v>32</v>
      </c>
      <c r="I92" s="9" t="s">
        <v>44</v>
      </c>
      <c r="J92" s="9" t="s">
        <v>183</v>
      </c>
      <c r="K92" s="9" t="s">
        <v>31</v>
      </c>
      <c r="L92" s="9" t="s">
        <v>32</v>
      </c>
      <c r="M92" s="9" t="s">
        <v>36</v>
      </c>
      <c r="N92" s="9" t="s">
        <v>37</v>
      </c>
      <c r="O92" s="9" t="s">
        <v>38</v>
      </c>
      <c r="P92" s="9" t="s">
        <v>71</v>
      </c>
      <c r="Q92" s="9" t="s">
        <v>54</v>
      </c>
      <c r="R92" s="25">
        <v>6.5</v>
      </c>
      <c r="S92" s="26" t="s">
        <v>184</v>
      </c>
      <c r="T92" s="26" t="s">
        <v>185</v>
      </c>
      <c r="U92" s="22"/>
      <c r="V92" s="27" t="s">
        <v>41</v>
      </c>
      <c r="W92" s="27" t="s">
        <v>42</v>
      </c>
      <c r="X92" s="28">
        <v>6317</v>
      </c>
      <c r="Y92" s="28">
        <v>0</v>
      </c>
      <c r="Z92" s="28">
        <v>0</v>
      </c>
      <c r="AA92" s="28">
        <v>0</v>
      </c>
      <c r="AB92" s="28">
        <v>6317</v>
      </c>
      <c r="AC92" s="28">
        <v>12634</v>
      </c>
      <c r="AD92" s="29">
        <v>0.3</v>
      </c>
      <c r="AE92" s="29">
        <v>0.7</v>
      </c>
      <c r="AF92" s="29">
        <v>0</v>
      </c>
      <c r="AG92" s="29">
        <v>0</v>
      </c>
      <c r="AH92" s="30">
        <v>6317</v>
      </c>
      <c r="AI92" s="30">
        <v>0</v>
      </c>
      <c r="AJ92" s="30">
        <v>0</v>
      </c>
      <c r="AK92" s="30">
        <v>0</v>
      </c>
      <c r="AL92" s="30">
        <v>6317</v>
      </c>
      <c r="AM92" s="30">
        <v>6317</v>
      </c>
      <c r="AN92" s="30">
        <v>0</v>
      </c>
      <c r="AO92" s="30">
        <v>0</v>
      </c>
      <c r="AP92" s="30">
        <v>0</v>
      </c>
      <c r="AQ92" s="30">
        <v>6317</v>
      </c>
    </row>
    <row r="93" spans="1:48" ht="38.25" x14ac:dyDescent="0.2">
      <c r="A93" s="38"/>
      <c r="B93" s="6">
        <v>42</v>
      </c>
      <c r="C93" s="23">
        <v>1</v>
      </c>
      <c r="D93" s="24" t="s">
        <v>30</v>
      </c>
      <c r="E93" s="9" t="s">
        <v>197</v>
      </c>
      <c r="F93" s="9" t="s">
        <v>198</v>
      </c>
      <c r="G93" s="9" t="s">
        <v>76</v>
      </c>
      <c r="H93" s="9" t="s">
        <v>32</v>
      </c>
      <c r="I93" s="9" t="s">
        <v>44</v>
      </c>
      <c r="J93" s="9" t="s">
        <v>186</v>
      </c>
      <c r="K93" s="9" t="s">
        <v>31</v>
      </c>
      <c r="L93" s="9" t="s">
        <v>32</v>
      </c>
      <c r="M93" s="9" t="s">
        <v>36</v>
      </c>
      <c r="N93" s="9" t="s">
        <v>37</v>
      </c>
      <c r="O93" s="9" t="s">
        <v>38</v>
      </c>
      <c r="P93" s="9" t="s">
        <v>71</v>
      </c>
      <c r="Q93" s="9" t="s">
        <v>54</v>
      </c>
      <c r="R93" s="25">
        <v>6.5</v>
      </c>
      <c r="S93" s="26" t="s">
        <v>187</v>
      </c>
      <c r="T93" s="26" t="s">
        <v>188</v>
      </c>
      <c r="U93" s="22"/>
      <c r="V93" s="27" t="s">
        <v>41</v>
      </c>
      <c r="W93" s="27" t="s">
        <v>42</v>
      </c>
      <c r="X93" s="28">
        <v>8600</v>
      </c>
      <c r="Y93" s="28">
        <v>0</v>
      </c>
      <c r="Z93" s="28">
        <v>0</v>
      </c>
      <c r="AA93" s="28">
        <v>0</v>
      </c>
      <c r="AB93" s="28">
        <v>8600</v>
      </c>
      <c r="AC93" s="28">
        <v>17200</v>
      </c>
      <c r="AD93" s="29">
        <v>0.3</v>
      </c>
      <c r="AE93" s="29">
        <v>0.7</v>
      </c>
      <c r="AF93" s="29">
        <v>0</v>
      </c>
      <c r="AG93" s="29">
        <v>0</v>
      </c>
      <c r="AH93" s="30">
        <v>8600</v>
      </c>
      <c r="AI93" s="30">
        <v>0</v>
      </c>
      <c r="AJ93" s="30">
        <v>0</v>
      </c>
      <c r="AK93" s="30">
        <v>0</v>
      </c>
      <c r="AL93" s="30">
        <v>8600</v>
      </c>
      <c r="AM93" s="30">
        <v>8600</v>
      </c>
      <c r="AN93" s="30">
        <v>0</v>
      </c>
      <c r="AO93" s="30">
        <v>0</v>
      </c>
      <c r="AP93" s="30">
        <v>0</v>
      </c>
      <c r="AQ93" s="30">
        <v>8600</v>
      </c>
    </row>
    <row r="94" spans="1:48" ht="38.25" x14ac:dyDescent="0.2">
      <c r="A94" s="38"/>
      <c r="B94" s="6">
        <v>43</v>
      </c>
      <c r="C94" s="23">
        <v>2</v>
      </c>
      <c r="D94" s="24" t="s">
        <v>30</v>
      </c>
      <c r="E94" s="9" t="s">
        <v>197</v>
      </c>
      <c r="F94" s="9" t="s">
        <v>198</v>
      </c>
      <c r="G94" s="9" t="s">
        <v>189</v>
      </c>
      <c r="H94" s="9" t="s">
        <v>32</v>
      </c>
      <c r="I94" s="9" t="s">
        <v>190</v>
      </c>
      <c r="J94" s="9" t="s">
        <v>50</v>
      </c>
      <c r="K94" s="9" t="s">
        <v>31</v>
      </c>
      <c r="L94" s="9" t="s">
        <v>32</v>
      </c>
      <c r="M94" s="9" t="s">
        <v>36</v>
      </c>
      <c r="N94" s="9" t="s">
        <v>37</v>
      </c>
      <c r="O94" s="9" t="s">
        <v>38</v>
      </c>
      <c r="P94" s="9" t="s">
        <v>71</v>
      </c>
      <c r="Q94" s="9" t="s">
        <v>39</v>
      </c>
      <c r="R94" s="25">
        <v>300</v>
      </c>
      <c r="S94" s="26">
        <v>94267566</v>
      </c>
      <c r="T94" s="26" t="s">
        <v>191</v>
      </c>
      <c r="U94" s="22" t="s">
        <v>192</v>
      </c>
      <c r="V94" s="27" t="s">
        <v>41</v>
      </c>
      <c r="W94" s="27" t="s">
        <v>42</v>
      </c>
      <c r="X94" s="28">
        <v>68190</v>
      </c>
      <c r="Y94" s="28">
        <v>57650</v>
      </c>
      <c r="Z94" s="28">
        <v>310269</v>
      </c>
      <c r="AA94" s="28">
        <v>0</v>
      </c>
      <c r="AB94" s="28">
        <v>436109</v>
      </c>
      <c r="AC94" s="28">
        <v>872218</v>
      </c>
      <c r="AD94" s="29">
        <v>0.15635999257066469</v>
      </c>
      <c r="AE94" s="29">
        <v>0.13219172271152396</v>
      </c>
      <c r="AF94" s="29">
        <v>0.71144828471781141</v>
      </c>
      <c r="AG94" s="29">
        <v>0</v>
      </c>
      <c r="AH94" s="30">
        <v>68190</v>
      </c>
      <c r="AI94" s="30">
        <v>57650.000000000007</v>
      </c>
      <c r="AJ94" s="30">
        <v>310269</v>
      </c>
      <c r="AK94" s="30">
        <v>0</v>
      </c>
      <c r="AL94" s="30">
        <f t="shared" ref="AL94:AL95" si="2">SUM(AH94:AK94)</f>
        <v>436109</v>
      </c>
      <c r="AM94" s="30">
        <v>68190</v>
      </c>
      <c r="AN94" s="30">
        <v>57650.000000000007</v>
      </c>
      <c r="AO94" s="30">
        <v>310269</v>
      </c>
      <c r="AP94" s="30">
        <v>0</v>
      </c>
      <c r="AQ94" s="30">
        <v>436109</v>
      </c>
    </row>
    <row r="95" spans="1:48" ht="51" x14ac:dyDescent="0.2">
      <c r="A95" s="38"/>
      <c r="B95" s="6">
        <v>44</v>
      </c>
      <c r="C95" s="23">
        <v>2</v>
      </c>
      <c r="D95" s="24" t="s">
        <v>30</v>
      </c>
      <c r="E95" s="9" t="s">
        <v>197</v>
      </c>
      <c r="F95" s="9" t="s">
        <v>198</v>
      </c>
      <c r="G95" s="9" t="s">
        <v>189</v>
      </c>
      <c r="H95" s="9" t="s">
        <v>32</v>
      </c>
      <c r="I95" s="9" t="s">
        <v>193</v>
      </c>
      <c r="J95" s="9" t="s">
        <v>50</v>
      </c>
      <c r="K95" s="9" t="s">
        <v>31</v>
      </c>
      <c r="L95" s="9" t="s">
        <v>32</v>
      </c>
      <c r="M95" s="9" t="s">
        <v>36</v>
      </c>
      <c r="N95" s="9" t="s">
        <v>37</v>
      </c>
      <c r="O95" s="9" t="s">
        <v>38</v>
      </c>
      <c r="P95" s="9" t="s">
        <v>71</v>
      </c>
      <c r="Q95" s="9" t="s">
        <v>39</v>
      </c>
      <c r="R95" s="25">
        <v>0</v>
      </c>
      <c r="S95" s="26">
        <v>94965341</v>
      </c>
      <c r="T95" s="26" t="s">
        <v>194</v>
      </c>
      <c r="U95" s="22" t="s">
        <v>192</v>
      </c>
      <c r="V95" s="27" t="s">
        <v>41</v>
      </c>
      <c r="W95" s="27" t="s">
        <v>42</v>
      </c>
      <c r="X95" s="28">
        <v>97868</v>
      </c>
      <c r="Y95" s="28">
        <v>74183</v>
      </c>
      <c r="Z95" s="28">
        <v>381441</v>
      </c>
      <c r="AA95" s="28">
        <v>0</v>
      </c>
      <c r="AB95" s="28">
        <v>553492</v>
      </c>
      <c r="AC95" s="28">
        <v>1106984</v>
      </c>
      <c r="AD95" s="29">
        <v>0.17681917715161194</v>
      </c>
      <c r="AE95" s="29">
        <v>0.13402723074588252</v>
      </c>
      <c r="AF95" s="29">
        <v>0.6891535921025056</v>
      </c>
      <c r="AG95" s="29">
        <v>0</v>
      </c>
      <c r="AH95" s="30">
        <v>97868</v>
      </c>
      <c r="AI95" s="30">
        <v>74183.000000000015</v>
      </c>
      <c r="AJ95" s="30">
        <v>381441</v>
      </c>
      <c r="AK95" s="30">
        <v>0</v>
      </c>
      <c r="AL95" s="30">
        <f t="shared" si="2"/>
        <v>553492</v>
      </c>
      <c r="AM95" s="30">
        <v>97868</v>
      </c>
      <c r="AN95" s="30">
        <v>74183.000000000015</v>
      </c>
      <c r="AO95" s="30">
        <v>381441</v>
      </c>
      <c r="AP95" s="30">
        <v>0</v>
      </c>
      <c r="AQ95" s="30">
        <v>553492</v>
      </c>
    </row>
    <row r="96" spans="1:48" ht="35.25" customHeight="1" x14ac:dyDescent="0.2">
      <c r="B96" s="21"/>
      <c r="C96" s="21"/>
      <c r="D96" s="21"/>
      <c r="F96" s="21"/>
      <c r="H96" s="21"/>
      <c r="I96" s="35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31" t="s">
        <v>64</v>
      </c>
      <c r="AC96" s="32"/>
      <c r="AD96" s="32"/>
      <c r="AE96" s="32"/>
      <c r="AF96" s="32"/>
      <c r="AG96" s="32"/>
      <c r="AH96" s="33">
        <f>SUM(AH52:AH95)</f>
        <v>963729</v>
      </c>
      <c r="AI96" s="33">
        <f t="shared" ref="AI96:AQ96" si="3">SUM(AI52:AI95)</f>
        <v>407389</v>
      </c>
      <c r="AJ96" s="33">
        <f t="shared" si="3"/>
        <v>2433275</v>
      </c>
      <c r="AK96" s="33">
        <f t="shared" si="3"/>
        <v>0</v>
      </c>
      <c r="AL96" s="33">
        <f t="shared" si="3"/>
        <v>3804393</v>
      </c>
      <c r="AM96" s="33">
        <f t="shared" si="3"/>
        <v>963729</v>
      </c>
      <c r="AN96" s="33">
        <f t="shared" si="3"/>
        <v>407389</v>
      </c>
      <c r="AO96" s="33">
        <f t="shared" si="3"/>
        <v>2433275</v>
      </c>
      <c r="AP96" s="33">
        <f t="shared" si="3"/>
        <v>0</v>
      </c>
      <c r="AQ96" s="33">
        <f t="shared" si="3"/>
        <v>3804393</v>
      </c>
      <c r="AR96" s="33">
        <f t="shared" ref="AR96:AT96" si="4">SUM(AM58:AM95)</f>
        <v>486351</v>
      </c>
      <c r="AS96" s="33">
        <f t="shared" si="4"/>
        <v>131833.00000000003</v>
      </c>
      <c r="AT96" s="33">
        <f t="shared" si="4"/>
        <v>691710</v>
      </c>
      <c r="AU96" s="33"/>
      <c r="AV96" s="33">
        <f>SUM(AQ58:AQ95)</f>
        <v>1309894</v>
      </c>
    </row>
    <row r="97" spans="2:48" ht="27" customHeight="1" x14ac:dyDescent="0.2">
      <c r="B97" s="1" t="s">
        <v>65</v>
      </c>
      <c r="E97" s="36" t="s">
        <v>66</v>
      </c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39" t="s">
        <v>199</v>
      </c>
      <c r="AI97" s="39"/>
      <c r="AJ97" s="39"/>
      <c r="AK97" s="39"/>
      <c r="AL97" s="39"/>
      <c r="AM97" s="39"/>
      <c r="AN97" s="39"/>
      <c r="AO97" s="39"/>
      <c r="AP97" s="31"/>
      <c r="AQ97" s="33">
        <f>AL96+AQ96</f>
        <v>7608786</v>
      </c>
      <c r="AR97" s="21"/>
      <c r="AS97" s="21"/>
      <c r="AT97" s="21"/>
      <c r="AU97" s="21"/>
      <c r="AV97" s="21"/>
    </row>
    <row r="98" spans="2:48" x14ac:dyDescent="0.2"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</row>
  </sheetData>
  <autoFilter ref="B50:AV97">
    <filterColumn colId="6" showButton="0"/>
    <filterColumn colId="7" showButton="0"/>
    <filterColumn colId="8" showButton="0"/>
    <filterColumn colId="9" showButton="0"/>
    <filterColumn colId="20" showButton="0"/>
    <filterColumn colId="22" showButton="0"/>
    <filterColumn colId="23" showButton="0"/>
    <filterColumn colId="24" showButton="0"/>
    <filterColumn colId="25" showButton="0"/>
    <filterColumn colId="28" showButton="0"/>
    <filterColumn colId="29" showButton="0"/>
    <filterColumn colId="30" showButton="0"/>
    <filterColumn colId="32" showButton="0"/>
    <filterColumn colId="33" showButton="0"/>
    <filterColumn colId="34" showButton="0"/>
    <filterColumn colId="35" showButton="0"/>
    <filterColumn colId="37" showButton="0"/>
    <filterColumn colId="38" showButton="0"/>
    <filterColumn colId="39" showButton="0"/>
    <filterColumn colId="40" showButton="0"/>
    <filterColumn colId="42" showButton="0"/>
    <filterColumn colId="43" showButton="0"/>
    <filterColumn colId="44" showButton="0"/>
    <filterColumn colId="45" showButton="0"/>
  </autoFilter>
  <mergeCells count="27">
    <mergeCell ref="AR50:AV50"/>
    <mergeCell ref="E50:E51"/>
    <mergeCell ref="F50:F51"/>
    <mergeCell ref="S50:S51"/>
    <mergeCell ref="T50:T51"/>
    <mergeCell ref="U50:U51"/>
    <mergeCell ref="V50:W50"/>
    <mergeCell ref="X50:AB50"/>
    <mergeCell ref="Q50:Q51"/>
    <mergeCell ref="R50:R51"/>
    <mergeCell ref="N50:N51"/>
    <mergeCell ref="O50:O51"/>
    <mergeCell ref="E49:AQ49"/>
    <mergeCell ref="P50:P51"/>
    <mergeCell ref="B50:B51"/>
    <mergeCell ref="C50:C51"/>
    <mergeCell ref="D50:D51"/>
    <mergeCell ref="G50:G51"/>
    <mergeCell ref="H50:L50"/>
    <mergeCell ref="AD50:AG50"/>
    <mergeCell ref="AH50:AL50"/>
    <mergeCell ref="AM50:AQ50"/>
    <mergeCell ref="E97:Q97"/>
    <mergeCell ref="A50:A51"/>
    <mergeCell ref="A52:A57"/>
    <mergeCell ref="A58:A95"/>
    <mergeCell ref="AH97:AO97"/>
  </mergeCells>
  <conditionalFormatting sqref="U52:U57">
    <cfRule type="cellIs" dxfId="2" priority="4" stopIfTrue="1" operator="equal">
      <formula>"czy dostosowany układ?"</formula>
    </cfRule>
  </conditionalFormatting>
  <conditionalFormatting sqref="E52:AG95">
    <cfRule type="expression" dxfId="1" priority="3" stopIfTrue="1">
      <formula>$D52="nie"</formula>
    </cfRule>
  </conditionalFormatting>
  <conditionalFormatting sqref="U58:U95">
    <cfRule type="cellIs" dxfId="0" priority="2" stopIfTrue="1" operator="equal">
      <formula>"czy dostosowany układ?"</formula>
    </cfRule>
  </conditionalFormatting>
  <dataValidations disablePrompts="1" count="1">
    <dataValidation type="list" allowBlank="1" showInputMessage="1" showErrorMessage="1" sqref="D52:D95">
      <formula1>$D$14:$D$15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2017-08-10T12:07:48Z</dcterms:modified>
</cp:coreProperties>
</file>