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zgkmyslowice-my.sharepoint.com/personal/ekafka_mzgk_myslowice_pl/Documents/ZAPYTANIA OFERTOWE/ZP-271-1-78-2022 - Czyszczenie przewodów kominowych/"/>
    </mc:Choice>
  </mc:AlternateContent>
  <xr:revisionPtr revIDLastSave="46" documentId="8_{41B756F8-9DCE-42F0-9E31-926225A8D47A}" xr6:coauthVersionLast="47" xr6:coauthVersionMax="47" xr10:uidLastSave="{8ECE95CD-1007-49DC-B850-74EB7399DBEA}"/>
  <bookViews>
    <workbookView xWindow="-108" yWindow="-108" windowWidth="23256" windowHeight="12456" xr2:uid="{313489BD-8E90-4374-9CC9-900EEE8F9948}"/>
  </bookViews>
  <sheets>
    <sheet name="Arkusz1" sheetId="1" r:id="rId1"/>
  </sheets>
  <definedNames>
    <definedName name="_xlnm._FilterDatabase" localSheetId="0" hidden="1">Arkusz1!$A$4:$J$60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9" i="1" l="1"/>
  <c r="H59" i="1"/>
  <c r="J21" i="1"/>
  <c r="J23" i="1"/>
  <c r="J38" i="1"/>
  <c r="J39" i="1"/>
  <c r="J58" i="1"/>
  <c r="I6" i="1"/>
  <c r="J6" i="1" s="1"/>
  <c r="I7" i="1"/>
  <c r="J7" i="1" s="1"/>
  <c r="I8" i="1"/>
  <c r="J8" i="1" s="1"/>
  <c r="I9" i="1"/>
  <c r="J9" i="1" s="1"/>
  <c r="I10" i="1"/>
  <c r="J10" i="1" s="1"/>
  <c r="I11" i="1"/>
  <c r="J11" i="1" s="1"/>
  <c r="I12" i="1"/>
  <c r="J12" i="1" s="1"/>
  <c r="I13" i="1"/>
  <c r="J13" i="1" s="1"/>
  <c r="I14" i="1"/>
  <c r="J14" i="1" s="1"/>
  <c r="I15" i="1"/>
  <c r="J15" i="1" s="1"/>
  <c r="I16" i="1"/>
  <c r="J16" i="1" s="1"/>
  <c r="I17" i="1"/>
  <c r="J17" i="1" s="1"/>
  <c r="I18" i="1"/>
  <c r="J18" i="1" s="1"/>
  <c r="I19" i="1"/>
  <c r="J19" i="1" s="1"/>
  <c r="I20" i="1"/>
  <c r="J20" i="1" s="1"/>
  <c r="I21" i="1"/>
  <c r="I22" i="1"/>
  <c r="J22" i="1" s="1"/>
  <c r="I23" i="1"/>
  <c r="I24" i="1"/>
  <c r="J24" i="1" s="1"/>
  <c r="I25" i="1"/>
  <c r="J25" i="1" s="1"/>
  <c r="I26" i="1"/>
  <c r="J26" i="1" s="1"/>
  <c r="I27" i="1"/>
  <c r="J27" i="1" s="1"/>
  <c r="I28" i="1"/>
  <c r="J28" i="1" s="1"/>
  <c r="I29" i="1"/>
  <c r="J29" i="1" s="1"/>
  <c r="I30" i="1"/>
  <c r="J30" i="1" s="1"/>
  <c r="I31" i="1"/>
  <c r="J31" i="1" s="1"/>
  <c r="I32" i="1"/>
  <c r="J32" i="1" s="1"/>
  <c r="I33" i="1"/>
  <c r="J33" i="1" s="1"/>
  <c r="I34" i="1"/>
  <c r="J34" i="1" s="1"/>
  <c r="I35" i="1"/>
  <c r="J35" i="1" s="1"/>
  <c r="I36" i="1"/>
  <c r="J36" i="1" s="1"/>
  <c r="I37" i="1"/>
  <c r="J37" i="1" s="1"/>
  <c r="I38" i="1"/>
  <c r="I39" i="1"/>
  <c r="I40" i="1"/>
  <c r="J40" i="1" s="1"/>
  <c r="I41" i="1"/>
  <c r="J41" i="1" s="1"/>
  <c r="I42" i="1"/>
  <c r="J42" i="1" s="1"/>
  <c r="I43" i="1"/>
  <c r="J43" i="1" s="1"/>
  <c r="I44" i="1"/>
  <c r="J44" i="1" s="1"/>
  <c r="I45" i="1"/>
  <c r="J45" i="1" s="1"/>
  <c r="I46" i="1"/>
  <c r="J46" i="1" s="1"/>
  <c r="I47" i="1"/>
  <c r="J47" i="1" s="1"/>
  <c r="I48" i="1"/>
  <c r="J48" i="1" s="1"/>
  <c r="I49" i="1"/>
  <c r="J49" i="1" s="1"/>
  <c r="I50" i="1"/>
  <c r="J50" i="1" s="1"/>
  <c r="I51" i="1"/>
  <c r="J51" i="1" s="1"/>
  <c r="I52" i="1"/>
  <c r="J52" i="1" s="1"/>
  <c r="I53" i="1"/>
  <c r="J53" i="1" s="1"/>
  <c r="I54" i="1"/>
  <c r="J54" i="1" s="1"/>
  <c r="I55" i="1"/>
  <c r="J55" i="1" s="1"/>
  <c r="I56" i="1"/>
  <c r="J56" i="1" s="1"/>
  <c r="I57" i="1"/>
  <c r="J57" i="1" s="1"/>
  <c r="I58" i="1"/>
  <c r="I5" i="1"/>
  <c r="D59" i="1"/>
  <c r="C34" i="1"/>
  <c r="C59" i="1" s="1"/>
  <c r="I59" i="1" l="1"/>
  <c r="J5" i="1"/>
  <c r="J59" i="1"/>
</calcChain>
</file>

<file path=xl/sharedStrings.xml><?xml version="1.0" encoding="utf-8"?>
<sst xmlns="http://schemas.openxmlformats.org/spreadsheetml/2006/main" count="128" uniqueCount="74">
  <si>
    <t>Lp.</t>
  </si>
  <si>
    <t>Adres</t>
  </si>
  <si>
    <t>Ilość mieszkań w budynku</t>
  </si>
  <si>
    <t>Ilość kondygnacji</t>
  </si>
  <si>
    <t>Przewody spalinowe</t>
  </si>
  <si>
    <t>Cena netto za wykonanie czyszczenia przewodów w budynku</t>
  </si>
  <si>
    <t>Cena brutto za wykonanie czyszczenia przewodów w budynku</t>
  </si>
  <si>
    <t>1000-lecia Państwa Polskiego 8</t>
  </si>
  <si>
    <t xml:space="preserve">Bytomska 27   </t>
  </si>
  <si>
    <t xml:space="preserve">Bytomska 29   </t>
  </si>
  <si>
    <t>Bytomska 6</t>
  </si>
  <si>
    <t>Dąbrowskiego 3,3a</t>
  </si>
  <si>
    <t>Grunwaldzka 10</t>
  </si>
  <si>
    <t>Grunwaldzka 2</t>
  </si>
  <si>
    <t>Grunwaldzka 20</t>
  </si>
  <si>
    <t xml:space="preserve">Janowska 23   </t>
  </si>
  <si>
    <t xml:space="preserve">Katowicka 13   </t>
  </si>
  <si>
    <t xml:space="preserve">Katowicka 7   </t>
  </si>
  <si>
    <t xml:space="preserve">Katowicka 9A  </t>
  </si>
  <si>
    <t xml:space="preserve">Kościelna 5   </t>
  </si>
  <si>
    <t xml:space="preserve">Kościuszki 6   </t>
  </si>
  <si>
    <t xml:space="preserve">Krakowska 8,8a  </t>
  </si>
  <si>
    <t xml:space="preserve">Matejki 2  </t>
  </si>
  <si>
    <t xml:space="preserve">Matejki 2A  </t>
  </si>
  <si>
    <t xml:space="preserve">Matejki 6  </t>
  </si>
  <si>
    <t xml:space="preserve">Mickiewicza 6-8   </t>
  </si>
  <si>
    <t xml:space="preserve">Mikołowska 2   </t>
  </si>
  <si>
    <t>Oświęcimska 16</t>
  </si>
  <si>
    <t>Oświęcimska 4, 4a (w tym Katowicka 2)</t>
  </si>
  <si>
    <t>Oświęcimska 66</t>
  </si>
  <si>
    <t xml:space="preserve">Piastowska 14  </t>
  </si>
  <si>
    <t xml:space="preserve">Piastowska 16  </t>
  </si>
  <si>
    <t xml:space="preserve">Plac Wolności 7   </t>
  </si>
  <si>
    <t xml:space="preserve">Powstańców 12    </t>
  </si>
  <si>
    <t>Powstańców 15</t>
  </si>
  <si>
    <t xml:space="preserve">Powstańców 21A - oficyna  </t>
  </si>
  <si>
    <t>Robotnicza 17, 19</t>
  </si>
  <si>
    <t xml:space="preserve">Rynek 21-22 ( w tym Rynek 21a, 21b)  </t>
  </si>
  <si>
    <t xml:space="preserve">Rynek 4   </t>
  </si>
  <si>
    <t xml:space="preserve">Strażacka 2   </t>
  </si>
  <si>
    <t xml:space="preserve">Strażacka 3   </t>
  </si>
  <si>
    <t xml:space="preserve">Strażacka 4   </t>
  </si>
  <si>
    <t>Szopena 12, A</t>
  </si>
  <si>
    <t>Szymanowskiego 2, 2A</t>
  </si>
  <si>
    <t>Towarowa 4</t>
  </si>
  <si>
    <t>Towarowa 5</t>
  </si>
  <si>
    <t>Towarowa 7</t>
  </si>
  <si>
    <t>Wałowa 3, 3a</t>
  </si>
  <si>
    <t xml:space="preserve">Wojska Polskiego 10   </t>
  </si>
  <si>
    <t xml:space="preserve">Wojska Polskiego 10A  </t>
  </si>
  <si>
    <t xml:space="preserve">Wojska Polskiego 23   </t>
  </si>
  <si>
    <t>2 i 1/2</t>
  </si>
  <si>
    <t xml:space="preserve">Wyspiańskiego 10  </t>
  </si>
  <si>
    <t>4 i 1/2</t>
  </si>
  <si>
    <t>Wyspiańskiego 10A</t>
  </si>
  <si>
    <t xml:space="preserve">Wyspiańskiego 13  </t>
  </si>
  <si>
    <t>3 i 3i1/2</t>
  </si>
  <si>
    <t xml:space="preserve">Wyspiańskiego 15   </t>
  </si>
  <si>
    <t>3 i 1/2</t>
  </si>
  <si>
    <t xml:space="preserve">Wyspiańskiego 5   </t>
  </si>
  <si>
    <t>Bytomska 18A - lokal użytkowy</t>
  </si>
  <si>
    <t>Fików 5B - Przychodnia</t>
  </si>
  <si>
    <t>Lompy 8 - lokale użytkowe</t>
  </si>
  <si>
    <t>Oświęcimska 10 - pawilon usługowy</t>
  </si>
  <si>
    <t xml:space="preserve">Ziętka 120 - lokale użytkowe  </t>
  </si>
  <si>
    <t>-</t>
  </si>
  <si>
    <t>Załącznik nr 3 do zapytania ofertowego 
nr ZP/271/1/78/2022</t>
  </si>
  <si>
    <t>RAZEM</t>
  </si>
  <si>
    <t>FORMULARZ CENOWY - PRZEWODY SPALINOWE</t>
  </si>
  <si>
    <t>Stawka VAT (%)</t>
  </si>
  <si>
    <t>Kwota podatku VAT</t>
  </si>
  <si>
    <r>
      <t>Ilość</t>
    </r>
    <r>
      <rPr>
        <b/>
        <sz val="9"/>
        <color rgb="FF000000"/>
        <rFont val="Arial"/>
        <family val="2"/>
        <charset val="2"/>
      </rPr>
      <t xml:space="preserve"> lokali użytkowych</t>
    </r>
    <r>
      <rPr>
        <b/>
        <sz val="9"/>
        <color rgb="FF000000"/>
        <rFont val="Arial Narrow"/>
        <family val="2"/>
        <charset val="238"/>
      </rPr>
      <t xml:space="preserve"> w budynku</t>
    </r>
  </si>
  <si>
    <t>TAK</t>
  </si>
  <si>
    <t xml:space="preserve">UWAGA! Kolumny zaznaczone na szaro wyliczają się automatycznie.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</si>
</sst>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&quot;.&quot;mm&quot;.&quot;yyyy"/>
    <numFmt numFmtId="165" formatCode="#,##0.00\ &quot;zł&quot;"/>
  </numFmts>
  <fonts count="9">
    <font>
      <sz val="11"/>
      <color theme="1"/>
      <name val="Calibri"/>
      <family val="2"/>
      <charset val="238"/>
      <scheme val="minor"/>
    </font>
    <font>
      <b/>
      <sz val="11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9"/>
      <color rgb="FF000000"/>
      <name val="Arial Narrow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9"/>
      <color rgb="FF000000"/>
      <name val="Arial Narrow"/>
      <family val="2"/>
      <charset val="238"/>
    </font>
    <font>
      <b/>
      <sz val="9"/>
      <color rgb="FF000000"/>
      <name val="Arial"/>
      <family val="2"/>
      <charset val="2"/>
    </font>
    <font>
      <b/>
      <sz val="11"/>
      <color theme="1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4B084"/>
        <bgColor rgb="FFF4B08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  <border>
      <left/>
      <right/>
      <top style="thin">
        <color rgb="FF000000"/>
      </top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26">
    <xf numFmtId="0" fontId="0" fillId="0" borderId="0" xfId="0"/>
    <xf numFmtId="0" fontId="3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2" fillId="0" borderId="1" xfId="0" applyFont="1" applyBorder="1"/>
    <xf numFmtId="165" fontId="4" fillId="0" borderId="2" xfId="0" applyNumberFormat="1" applyFont="1" applyBorder="1" applyAlignment="1">
      <alignment horizontal="center"/>
    </xf>
    <xf numFmtId="165" fontId="4" fillId="0" borderId="3" xfId="0" applyNumberFormat="1" applyFont="1" applyBorder="1" applyAlignment="1">
      <alignment horizontal="center"/>
    </xf>
    <xf numFmtId="9" fontId="4" fillId="0" borderId="2" xfId="1" applyFont="1" applyBorder="1" applyAlignment="1">
      <alignment horizontal="center"/>
    </xf>
    <xf numFmtId="9" fontId="4" fillId="0" borderId="3" xfId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6" fillId="3" borderId="2" xfId="0" applyFont="1" applyFill="1" applyBorder="1" applyAlignment="1">
      <alignment horizontal="center" vertical="center" wrapText="1"/>
    </xf>
    <xf numFmtId="4" fontId="6" fillId="3" borderId="2" xfId="0" applyNumberFormat="1" applyFont="1" applyFill="1" applyBorder="1" applyAlignment="1">
      <alignment horizontal="center" vertical="center" wrapText="1"/>
    </xf>
    <xf numFmtId="165" fontId="4" fillId="4" borderId="2" xfId="0" applyNumberFormat="1" applyFont="1" applyFill="1" applyBorder="1" applyAlignment="1">
      <alignment horizontal="center"/>
    </xf>
    <xf numFmtId="0" fontId="8" fillId="0" borderId="0" xfId="0" applyFont="1" applyAlignment="1">
      <alignment vertical="center"/>
    </xf>
    <xf numFmtId="0" fontId="8" fillId="0" borderId="7" xfId="0" applyFont="1" applyBorder="1" applyAlignment="1">
      <alignment horizontal="center" vertical="center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75F267-D774-4093-B3C3-4614C0DFCCA9}">
  <dimension ref="A1:L60"/>
  <sheetViews>
    <sheetView tabSelected="1" workbookViewId="0">
      <selection activeCell="B61" sqref="B61"/>
    </sheetView>
  </sheetViews>
  <sheetFormatPr defaultRowHeight="14.4"/>
  <cols>
    <col min="1" max="1" width="5.5546875" customWidth="1"/>
    <col min="2" max="2" width="27.88671875" customWidth="1"/>
    <col min="3" max="3" width="7.88671875" customWidth="1"/>
    <col min="4" max="4" width="10.6640625" customWidth="1"/>
    <col min="5" max="5" width="9.21875" customWidth="1"/>
    <col min="6" max="7" width="10.33203125" customWidth="1"/>
    <col min="8" max="8" width="17.88671875" customWidth="1"/>
    <col min="9" max="9" width="13.88671875" customWidth="1"/>
    <col min="10" max="10" width="17.88671875" customWidth="1"/>
  </cols>
  <sheetData>
    <row r="1" spans="1:10" ht="28.2" customHeight="1">
      <c r="A1" s="21" t="s">
        <v>66</v>
      </c>
      <c r="B1" s="22"/>
      <c r="C1" s="22"/>
      <c r="D1" s="22"/>
      <c r="E1" s="22"/>
      <c r="F1" s="22"/>
      <c r="G1" s="22"/>
      <c r="H1" s="22"/>
      <c r="I1" s="22"/>
      <c r="J1" s="22"/>
    </row>
    <row r="2" spans="1:10">
      <c r="A2" s="23" t="s">
        <v>68</v>
      </c>
      <c r="B2" s="23"/>
      <c r="C2" s="23"/>
      <c r="D2" s="23"/>
      <c r="E2" s="23"/>
      <c r="F2" s="23"/>
      <c r="G2" s="23"/>
      <c r="H2" s="23"/>
      <c r="I2" s="23"/>
      <c r="J2" s="23"/>
    </row>
    <row r="3" spans="1:10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ht="52.8">
      <c r="A4" s="16" t="s">
        <v>0</v>
      </c>
      <c r="B4" s="16" t="s">
        <v>1</v>
      </c>
      <c r="C4" s="16" t="s">
        <v>2</v>
      </c>
      <c r="D4" s="16" t="s">
        <v>71</v>
      </c>
      <c r="E4" s="17" t="s">
        <v>3</v>
      </c>
      <c r="F4" s="17" t="s">
        <v>4</v>
      </c>
      <c r="G4" s="17" t="s">
        <v>69</v>
      </c>
      <c r="H4" s="1" t="s">
        <v>5</v>
      </c>
      <c r="I4" s="1" t="s">
        <v>70</v>
      </c>
      <c r="J4" s="1" t="s">
        <v>6</v>
      </c>
    </row>
    <row r="5" spans="1:10">
      <c r="A5" s="2">
        <v>1</v>
      </c>
      <c r="B5" s="3" t="s">
        <v>7</v>
      </c>
      <c r="C5" s="2">
        <v>2</v>
      </c>
      <c r="D5" s="2"/>
      <c r="E5" s="4">
        <v>3</v>
      </c>
      <c r="F5" s="4" t="s">
        <v>72</v>
      </c>
      <c r="G5" s="13"/>
      <c r="H5" s="11"/>
      <c r="I5" s="18">
        <f>ROUND(G5*H5,2)</f>
        <v>0</v>
      </c>
      <c r="J5" s="18">
        <f>H5+I5</f>
        <v>0</v>
      </c>
    </row>
    <row r="6" spans="1:10">
      <c r="A6" s="2">
        <v>2</v>
      </c>
      <c r="B6" s="3" t="s">
        <v>8</v>
      </c>
      <c r="C6" s="2">
        <v>13</v>
      </c>
      <c r="D6" s="2">
        <v>2</v>
      </c>
      <c r="E6" s="4">
        <v>5</v>
      </c>
      <c r="F6" s="4" t="s">
        <v>72</v>
      </c>
      <c r="G6" s="13"/>
      <c r="H6" s="11"/>
      <c r="I6" s="18">
        <f t="shared" ref="I6:I18" si="0">ROUND(G6*H6,2)</f>
        <v>0</v>
      </c>
      <c r="J6" s="18">
        <f t="shared" ref="J6:J18" si="1">H6+I6</f>
        <v>0</v>
      </c>
    </row>
    <row r="7" spans="1:10">
      <c r="A7" s="2">
        <v>3</v>
      </c>
      <c r="B7" s="3" t="s">
        <v>9</v>
      </c>
      <c r="C7" s="2">
        <v>23</v>
      </c>
      <c r="D7" s="2">
        <v>2</v>
      </c>
      <c r="E7" s="4">
        <v>5</v>
      </c>
      <c r="F7" s="4" t="s">
        <v>72</v>
      </c>
      <c r="G7" s="13"/>
      <c r="H7" s="11"/>
      <c r="I7" s="18">
        <f t="shared" si="0"/>
        <v>0</v>
      </c>
      <c r="J7" s="18">
        <f t="shared" si="1"/>
        <v>0</v>
      </c>
    </row>
    <row r="8" spans="1:10">
      <c r="A8" s="2">
        <v>4</v>
      </c>
      <c r="B8" s="3" t="s">
        <v>10</v>
      </c>
      <c r="C8" s="2">
        <v>2</v>
      </c>
      <c r="D8" s="2">
        <v>3</v>
      </c>
      <c r="E8" s="4">
        <v>3</v>
      </c>
      <c r="F8" s="4" t="s">
        <v>72</v>
      </c>
      <c r="G8" s="13"/>
      <c r="H8" s="11"/>
      <c r="I8" s="18">
        <f t="shared" si="0"/>
        <v>0</v>
      </c>
      <c r="J8" s="18">
        <f t="shared" si="1"/>
        <v>0</v>
      </c>
    </row>
    <row r="9" spans="1:10">
      <c r="A9" s="2">
        <v>5</v>
      </c>
      <c r="B9" s="3" t="s">
        <v>11</v>
      </c>
      <c r="C9" s="2">
        <v>11</v>
      </c>
      <c r="D9" s="2">
        <v>3</v>
      </c>
      <c r="E9" s="4">
        <v>2.2999999999999998</v>
      </c>
      <c r="F9" s="4" t="s">
        <v>72</v>
      </c>
      <c r="G9" s="13"/>
      <c r="H9" s="11"/>
      <c r="I9" s="18">
        <f t="shared" si="0"/>
        <v>0</v>
      </c>
      <c r="J9" s="18">
        <f t="shared" si="1"/>
        <v>0</v>
      </c>
    </row>
    <row r="10" spans="1:10">
      <c r="A10" s="2">
        <v>6</v>
      </c>
      <c r="B10" s="3" t="s">
        <v>12</v>
      </c>
      <c r="C10" s="2">
        <v>5</v>
      </c>
      <c r="D10" s="2">
        <v>3</v>
      </c>
      <c r="E10" s="4">
        <v>2.2999999999999998</v>
      </c>
      <c r="F10" s="4" t="s">
        <v>72</v>
      </c>
      <c r="G10" s="13"/>
      <c r="H10" s="11"/>
      <c r="I10" s="18">
        <f t="shared" si="0"/>
        <v>0</v>
      </c>
      <c r="J10" s="18">
        <f t="shared" si="1"/>
        <v>0</v>
      </c>
    </row>
    <row r="11" spans="1:10">
      <c r="A11" s="2">
        <v>7</v>
      </c>
      <c r="B11" s="3" t="s">
        <v>13</v>
      </c>
      <c r="C11" s="2">
        <v>12</v>
      </c>
      <c r="D11" s="2">
        <v>4</v>
      </c>
      <c r="E11" s="4">
        <v>3</v>
      </c>
      <c r="F11" s="4" t="s">
        <v>72</v>
      </c>
      <c r="G11" s="13"/>
      <c r="H11" s="11"/>
      <c r="I11" s="18">
        <f t="shared" si="0"/>
        <v>0</v>
      </c>
      <c r="J11" s="18">
        <f t="shared" si="1"/>
        <v>0</v>
      </c>
    </row>
    <row r="12" spans="1:10">
      <c r="A12" s="2">
        <v>8</v>
      </c>
      <c r="B12" s="3" t="s">
        <v>14</v>
      </c>
      <c r="C12" s="2">
        <v>11</v>
      </c>
      <c r="D12" s="2">
        <v>4</v>
      </c>
      <c r="E12" s="4">
        <v>3.4</v>
      </c>
      <c r="F12" s="4" t="s">
        <v>72</v>
      </c>
      <c r="G12" s="13"/>
      <c r="H12" s="11"/>
      <c r="I12" s="18">
        <f t="shared" si="0"/>
        <v>0</v>
      </c>
      <c r="J12" s="18">
        <f t="shared" si="1"/>
        <v>0</v>
      </c>
    </row>
    <row r="13" spans="1:10">
      <c r="A13" s="2">
        <v>9</v>
      </c>
      <c r="B13" s="3" t="s">
        <v>15</v>
      </c>
      <c r="C13" s="2">
        <v>4</v>
      </c>
      <c r="D13" s="2"/>
      <c r="E13" s="4">
        <v>2</v>
      </c>
      <c r="F13" s="4" t="s">
        <v>72</v>
      </c>
      <c r="G13" s="13"/>
      <c r="H13" s="11"/>
      <c r="I13" s="18">
        <f t="shared" si="0"/>
        <v>0</v>
      </c>
      <c r="J13" s="18">
        <f t="shared" si="1"/>
        <v>0</v>
      </c>
    </row>
    <row r="14" spans="1:10">
      <c r="A14" s="2">
        <v>10</v>
      </c>
      <c r="B14" s="3" t="s">
        <v>16</v>
      </c>
      <c r="C14" s="2">
        <v>10</v>
      </c>
      <c r="D14" s="2">
        <v>2</v>
      </c>
      <c r="E14" s="4">
        <v>4</v>
      </c>
      <c r="F14" s="4" t="s">
        <v>72</v>
      </c>
      <c r="G14" s="13"/>
      <c r="H14" s="11"/>
      <c r="I14" s="18">
        <f t="shared" si="0"/>
        <v>0</v>
      </c>
      <c r="J14" s="18">
        <f t="shared" si="1"/>
        <v>0</v>
      </c>
    </row>
    <row r="15" spans="1:10">
      <c r="A15" s="2">
        <v>11</v>
      </c>
      <c r="B15" s="3" t="s">
        <v>17</v>
      </c>
      <c r="C15" s="2">
        <v>15</v>
      </c>
      <c r="D15" s="2">
        <v>5</v>
      </c>
      <c r="E15" s="4">
        <v>4</v>
      </c>
      <c r="F15" s="4" t="s">
        <v>72</v>
      </c>
      <c r="G15" s="13"/>
      <c r="H15" s="11"/>
      <c r="I15" s="18">
        <f t="shared" si="0"/>
        <v>0</v>
      </c>
      <c r="J15" s="18">
        <f t="shared" si="1"/>
        <v>0</v>
      </c>
    </row>
    <row r="16" spans="1:10">
      <c r="A16" s="2">
        <v>12</v>
      </c>
      <c r="B16" s="3" t="s">
        <v>18</v>
      </c>
      <c r="C16" s="2">
        <v>13</v>
      </c>
      <c r="D16" s="2">
        <v>3</v>
      </c>
      <c r="E16" s="4">
        <v>5</v>
      </c>
      <c r="F16" s="4" t="s">
        <v>72</v>
      </c>
      <c r="G16" s="13"/>
      <c r="H16" s="11"/>
      <c r="I16" s="18">
        <f t="shared" si="0"/>
        <v>0</v>
      </c>
      <c r="J16" s="18">
        <f t="shared" si="1"/>
        <v>0</v>
      </c>
    </row>
    <row r="17" spans="1:10">
      <c r="A17" s="2">
        <v>13</v>
      </c>
      <c r="B17" s="3" t="s">
        <v>19</v>
      </c>
      <c r="C17" s="2">
        <v>6</v>
      </c>
      <c r="D17" s="2"/>
      <c r="E17" s="4">
        <v>2</v>
      </c>
      <c r="F17" s="4" t="s">
        <v>72</v>
      </c>
      <c r="G17" s="13"/>
      <c r="H17" s="11"/>
      <c r="I17" s="18">
        <f t="shared" si="0"/>
        <v>0</v>
      </c>
      <c r="J17" s="18">
        <f t="shared" si="1"/>
        <v>0</v>
      </c>
    </row>
    <row r="18" spans="1:10">
      <c r="A18" s="2">
        <v>14</v>
      </c>
      <c r="B18" s="3" t="s">
        <v>20</v>
      </c>
      <c r="C18" s="2">
        <v>5</v>
      </c>
      <c r="D18" s="2"/>
      <c r="E18" s="4">
        <v>2</v>
      </c>
      <c r="F18" s="4" t="s">
        <v>72</v>
      </c>
      <c r="G18" s="13"/>
      <c r="H18" s="11"/>
      <c r="I18" s="18">
        <f t="shared" si="0"/>
        <v>0</v>
      </c>
      <c r="J18" s="18">
        <f t="shared" si="1"/>
        <v>0</v>
      </c>
    </row>
    <row r="19" spans="1:10">
      <c r="A19" s="2">
        <v>15</v>
      </c>
      <c r="B19" s="3" t="s">
        <v>21</v>
      </c>
      <c r="C19" s="2">
        <v>14</v>
      </c>
      <c r="D19" s="2">
        <v>3</v>
      </c>
      <c r="E19" s="4">
        <v>4.5</v>
      </c>
      <c r="F19" s="4" t="s">
        <v>72</v>
      </c>
      <c r="G19" s="13"/>
      <c r="H19" s="11"/>
      <c r="I19" s="18">
        <f t="shared" ref="I19:I36" si="2">ROUND(G19*H19,2)</f>
        <v>0</v>
      </c>
      <c r="J19" s="18">
        <f t="shared" ref="J19:J36" si="3">H19+I19</f>
        <v>0</v>
      </c>
    </row>
    <row r="20" spans="1:10">
      <c r="A20" s="2">
        <v>16</v>
      </c>
      <c r="B20" s="3" t="s">
        <v>22</v>
      </c>
      <c r="C20" s="2">
        <v>4</v>
      </c>
      <c r="D20" s="2">
        <v>6</v>
      </c>
      <c r="E20" s="4">
        <v>2</v>
      </c>
      <c r="F20" s="4" t="s">
        <v>72</v>
      </c>
      <c r="G20" s="13"/>
      <c r="H20" s="11"/>
      <c r="I20" s="18">
        <f t="shared" si="2"/>
        <v>0</v>
      </c>
      <c r="J20" s="18">
        <f t="shared" si="3"/>
        <v>0</v>
      </c>
    </row>
    <row r="21" spans="1:10">
      <c r="A21" s="2">
        <v>17</v>
      </c>
      <c r="B21" s="3" t="s">
        <v>23</v>
      </c>
      <c r="C21" s="2">
        <v>6</v>
      </c>
      <c r="D21" s="2"/>
      <c r="E21" s="4">
        <v>3</v>
      </c>
      <c r="F21" s="4" t="s">
        <v>72</v>
      </c>
      <c r="G21" s="13"/>
      <c r="H21" s="11"/>
      <c r="I21" s="18">
        <f t="shared" si="2"/>
        <v>0</v>
      </c>
      <c r="J21" s="18">
        <f t="shared" si="3"/>
        <v>0</v>
      </c>
    </row>
    <row r="22" spans="1:10">
      <c r="A22" s="2">
        <v>18</v>
      </c>
      <c r="B22" s="3" t="s">
        <v>24</v>
      </c>
      <c r="C22" s="2">
        <v>8</v>
      </c>
      <c r="D22" s="2"/>
      <c r="E22" s="4">
        <v>3</v>
      </c>
      <c r="F22" s="4" t="s">
        <v>72</v>
      </c>
      <c r="G22" s="13"/>
      <c r="H22" s="11"/>
      <c r="I22" s="18">
        <f t="shared" si="2"/>
        <v>0</v>
      </c>
      <c r="J22" s="18">
        <f t="shared" si="3"/>
        <v>0</v>
      </c>
    </row>
    <row r="23" spans="1:10">
      <c r="A23" s="2">
        <v>19</v>
      </c>
      <c r="B23" s="3" t="s">
        <v>25</v>
      </c>
      <c r="C23" s="2">
        <v>6</v>
      </c>
      <c r="D23" s="2"/>
      <c r="E23" s="4">
        <v>3</v>
      </c>
      <c r="F23" s="5" t="s">
        <v>72</v>
      </c>
      <c r="G23" s="13"/>
      <c r="H23" s="11"/>
      <c r="I23" s="18">
        <f t="shared" si="2"/>
        <v>0</v>
      </c>
      <c r="J23" s="18">
        <f t="shared" si="3"/>
        <v>0</v>
      </c>
    </row>
    <row r="24" spans="1:10">
      <c r="A24" s="2">
        <v>20</v>
      </c>
      <c r="B24" s="3" t="s">
        <v>26</v>
      </c>
      <c r="C24" s="2">
        <v>14</v>
      </c>
      <c r="D24" s="2">
        <v>3</v>
      </c>
      <c r="E24" s="4">
        <v>5</v>
      </c>
      <c r="F24" s="4" t="s">
        <v>72</v>
      </c>
      <c r="G24" s="13"/>
      <c r="H24" s="11"/>
      <c r="I24" s="18">
        <f t="shared" si="2"/>
        <v>0</v>
      </c>
      <c r="J24" s="18">
        <f t="shared" si="3"/>
        <v>0</v>
      </c>
    </row>
    <row r="25" spans="1:10">
      <c r="A25" s="2">
        <v>21</v>
      </c>
      <c r="B25" s="3" t="s">
        <v>27</v>
      </c>
      <c r="C25" s="2">
        <v>15</v>
      </c>
      <c r="D25" s="2">
        <v>4</v>
      </c>
      <c r="E25" s="4">
        <v>2.4</v>
      </c>
      <c r="F25" s="4" t="s">
        <v>72</v>
      </c>
      <c r="G25" s="13"/>
      <c r="H25" s="11"/>
      <c r="I25" s="18">
        <f t="shared" si="2"/>
        <v>0</v>
      </c>
      <c r="J25" s="18">
        <f t="shared" si="3"/>
        <v>0</v>
      </c>
    </row>
    <row r="26" spans="1:10">
      <c r="A26" s="2">
        <v>22</v>
      </c>
      <c r="B26" s="3" t="s">
        <v>28</v>
      </c>
      <c r="C26" s="2">
        <v>8</v>
      </c>
      <c r="D26" s="2">
        <v>3</v>
      </c>
      <c r="E26" s="4">
        <v>1.2</v>
      </c>
      <c r="F26" s="4" t="s">
        <v>72</v>
      </c>
      <c r="G26" s="13"/>
      <c r="H26" s="11"/>
      <c r="I26" s="18">
        <f t="shared" si="2"/>
        <v>0</v>
      </c>
      <c r="J26" s="18">
        <f t="shared" si="3"/>
        <v>0</v>
      </c>
    </row>
    <row r="27" spans="1:10">
      <c r="A27" s="2">
        <v>23</v>
      </c>
      <c r="B27" s="3" t="s">
        <v>29</v>
      </c>
      <c r="C27" s="2">
        <v>7</v>
      </c>
      <c r="D27" s="2"/>
      <c r="E27" s="4">
        <v>3</v>
      </c>
      <c r="F27" s="4" t="s">
        <v>72</v>
      </c>
      <c r="G27" s="13"/>
      <c r="H27" s="11"/>
      <c r="I27" s="18">
        <f t="shared" si="2"/>
        <v>0</v>
      </c>
      <c r="J27" s="18">
        <f t="shared" si="3"/>
        <v>0</v>
      </c>
    </row>
    <row r="28" spans="1:10">
      <c r="A28" s="2">
        <v>24</v>
      </c>
      <c r="B28" s="3" t="s">
        <v>30</v>
      </c>
      <c r="C28" s="2">
        <v>7</v>
      </c>
      <c r="D28" s="2"/>
      <c r="E28" s="4">
        <v>4</v>
      </c>
      <c r="F28" s="4" t="s">
        <v>72</v>
      </c>
      <c r="G28" s="13"/>
      <c r="H28" s="11"/>
      <c r="I28" s="18">
        <f t="shared" si="2"/>
        <v>0</v>
      </c>
      <c r="J28" s="18">
        <f t="shared" si="3"/>
        <v>0</v>
      </c>
    </row>
    <row r="29" spans="1:10">
      <c r="A29" s="2">
        <v>25</v>
      </c>
      <c r="B29" s="3" t="s">
        <v>31</v>
      </c>
      <c r="C29" s="2">
        <v>7</v>
      </c>
      <c r="D29" s="2">
        <v>1</v>
      </c>
      <c r="E29" s="4">
        <v>4</v>
      </c>
      <c r="F29" s="4" t="s">
        <v>72</v>
      </c>
      <c r="G29" s="13"/>
      <c r="H29" s="11"/>
      <c r="I29" s="18">
        <f t="shared" si="2"/>
        <v>0</v>
      </c>
      <c r="J29" s="18">
        <f t="shared" si="3"/>
        <v>0</v>
      </c>
    </row>
    <row r="30" spans="1:10">
      <c r="A30" s="2">
        <v>26</v>
      </c>
      <c r="B30" s="3" t="s">
        <v>32</v>
      </c>
      <c r="C30" s="2">
        <v>1</v>
      </c>
      <c r="D30" s="2">
        <v>14</v>
      </c>
      <c r="E30" s="4">
        <v>3</v>
      </c>
      <c r="F30" s="4" t="s">
        <v>72</v>
      </c>
      <c r="G30" s="13"/>
      <c r="H30" s="11"/>
      <c r="I30" s="18">
        <f t="shared" si="2"/>
        <v>0</v>
      </c>
      <c r="J30" s="18">
        <f t="shared" si="3"/>
        <v>0</v>
      </c>
    </row>
    <row r="31" spans="1:10">
      <c r="A31" s="2">
        <v>27</v>
      </c>
      <c r="B31" s="3" t="s">
        <v>33</v>
      </c>
      <c r="C31" s="2">
        <v>9</v>
      </c>
      <c r="D31" s="2"/>
      <c r="E31" s="4">
        <v>3</v>
      </c>
      <c r="F31" s="4" t="s">
        <v>72</v>
      </c>
      <c r="G31" s="13"/>
      <c r="H31" s="11"/>
      <c r="I31" s="18">
        <f t="shared" si="2"/>
        <v>0</v>
      </c>
      <c r="J31" s="18">
        <f t="shared" si="3"/>
        <v>0</v>
      </c>
    </row>
    <row r="32" spans="1:10">
      <c r="A32" s="2">
        <v>28</v>
      </c>
      <c r="B32" s="3" t="s">
        <v>34</v>
      </c>
      <c r="C32" s="2">
        <v>10</v>
      </c>
      <c r="D32" s="2">
        <v>3</v>
      </c>
      <c r="E32" s="4">
        <v>3</v>
      </c>
      <c r="F32" s="4" t="s">
        <v>72</v>
      </c>
      <c r="G32" s="13"/>
      <c r="H32" s="11"/>
      <c r="I32" s="18">
        <f t="shared" si="2"/>
        <v>0</v>
      </c>
      <c r="J32" s="18">
        <f t="shared" si="3"/>
        <v>0</v>
      </c>
    </row>
    <row r="33" spans="1:10">
      <c r="A33" s="2">
        <v>29</v>
      </c>
      <c r="B33" s="3" t="s">
        <v>35</v>
      </c>
      <c r="C33" s="2">
        <v>9</v>
      </c>
      <c r="D33" s="2"/>
      <c r="E33" s="4">
        <v>2</v>
      </c>
      <c r="F33" s="4" t="s">
        <v>72</v>
      </c>
      <c r="G33" s="13"/>
      <c r="H33" s="11"/>
      <c r="I33" s="18">
        <f t="shared" si="2"/>
        <v>0</v>
      </c>
      <c r="J33" s="18">
        <f t="shared" si="3"/>
        <v>0</v>
      </c>
    </row>
    <row r="34" spans="1:10">
      <c r="A34" s="2">
        <v>30</v>
      </c>
      <c r="B34" s="3" t="s">
        <v>36</v>
      </c>
      <c r="C34" s="2">
        <f>32+37</f>
        <v>69</v>
      </c>
      <c r="D34" s="2">
        <v>1</v>
      </c>
      <c r="E34" s="4">
        <v>5</v>
      </c>
      <c r="F34" s="4" t="s">
        <v>72</v>
      </c>
      <c r="G34" s="13"/>
      <c r="H34" s="11"/>
      <c r="I34" s="18">
        <f t="shared" si="2"/>
        <v>0</v>
      </c>
      <c r="J34" s="18">
        <f t="shared" si="3"/>
        <v>0</v>
      </c>
    </row>
    <row r="35" spans="1:10">
      <c r="A35" s="2">
        <v>31</v>
      </c>
      <c r="B35" s="3" t="s">
        <v>37</v>
      </c>
      <c r="C35" s="2">
        <v>6</v>
      </c>
      <c r="D35" s="2">
        <v>4</v>
      </c>
      <c r="E35" s="4">
        <v>3.4</v>
      </c>
      <c r="F35" s="4" t="s">
        <v>72</v>
      </c>
      <c r="G35" s="13"/>
      <c r="H35" s="11"/>
      <c r="I35" s="18">
        <f t="shared" si="2"/>
        <v>0</v>
      </c>
      <c r="J35" s="18">
        <f t="shared" si="3"/>
        <v>0</v>
      </c>
    </row>
    <row r="36" spans="1:10">
      <c r="A36" s="2">
        <v>32</v>
      </c>
      <c r="B36" s="3" t="s">
        <v>38</v>
      </c>
      <c r="C36" s="2">
        <v>4</v>
      </c>
      <c r="D36" s="2">
        <v>4</v>
      </c>
      <c r="E36" s="4">
        <v>3</v>
      </c>
      <c r="F36" s="4" t="s">
        <v>72</v>
      </c>
      <c r="G36" s="13"/>
      <c r="H36" s="11"/>
      <c r="I36" s="18">
        <f t="shared" si="2"/>
        <v>0</v>
      </c>
      <c r="J36" s="18">
        <f t="shared" si="3"/>
        <v>0</v>
      </c>
    </row>
    <row r="37" spans="1:10">
      <c r="A37" s="2">
        <v>33</v>
      </c>
      <c r="B37" s="3" t="s">
        <v>39</v>
      </c>
      <c r="C37" s="2">
        <v>8</v>
      </c>
      <c r="D37" s="2"/>
      <c r="E37" s="4">
        <v>3</v>
      </c>
      <c r="F37" s="4" t="s">
        <v>72</v>
      </c>
      <c r="G37" s="13"/>
      <c r="H37" s="11"/>
      <c r="I37" s="18">
        <f t="shared" ref="I37:I58" si="4">ROUND(G37*H37,2)</f>
        <v>0</v>
      </c>
      <c r="J37" s="18">
        <f t="shared" ref="J37:J58" si="5">H37+I37</f>
        <v>0</v>
      </c>
    </row>
    <row r="38" spans="1:10">
      <c r="A38" s="2">
        <v>34</v>
      </c>
      <c r="B38" s="3" t="s">
        <v>40</v>
      </c>
      <c r="C38" s="2">
        <v>10</v>
      </c>
      <c r="D38" s="2"/>
      <c r="E38" s="4">
        <v>3</v>
      </c>
      <c r="F38" s="4" t="s">
        <v>72</v>
      </c>
      <c r="G38" s="13"/>
      <c r="H38" s="11"/>
      <c r="I38" s="18">
        <f t="shared" si="4"/>
        <v>0</v>
      </c>
      <c r="J38" s="18">
        <f t="shared" si="5"/>
        <v>0</v>
      </c>
    </row>
    <row r="39" spans="1:10">
      <c r="A39" s="2">
        <v>35</v>
      </c>
      <c r="B39" s="3" t="s">
        <v>41</v>
      </c>
      <c r="C39" s="2">
        <v>9</v>
      </c>
      <c r="D39" s="2"/>
      <c r="E39" s="4">
        <v>3</v>
      </c>
      <c r="F39" s="4" t="s">
        <v>72</v>
      </c>
      <c r="G39" s="13"/>
      <c r="H39" s="11"/>
      <c r="I39" s="18">
        <f t="shared" si="4"/>
        <v>0</v>
      </c>
      <c r="J39" s="18">
        <f t="shared" si="5"/>
        <v>0</v>
      </c>
    </row>
    <row r="40" spans="1:10">
      <c r="A40" s="2">
        <v>36</v>
      </c>
      <c r="B40" s="3" t="s">
        <v>42</v>
      </c>
      <c r="C40" s="2">
        <v>24</v>
      </c>
      <c r="D40" s="2"/>
      <c r="E40" s="4">
        <v>4</v>
      </c>
      <c r="F40" s="4" t="s">
        <v>72</v>
      </c>
      <c r="G40" s="13"/>
      <c r="H40" s="11"/>
      <c r="I40" s="18">
        <f t="shared" si="4"/>
        <v>0</v>
      </c>
      <c r="J40" s="18">
        <f t="shared" si="5"/>
        <v>0</v>
      </c>
    </row>
    <row r="41" spans="1:10">
      <c r="A41" s="2">
        <v>37</v>
      </c>
      <c r="B41" s="3" t="s">
        <v>43</v>
      </c>
      <c r="C41" s="2">
        <v>17</v>
      </c>
      <c r="D41" s="2"/>
      <c r="E41" s="4">
        <v>3.4</v>
      </c>
      <c r="F41" s="4" t="s">
        <v>72</v>
      </c>
      <c r="G41" s="13"/>
      <c r="H41" s="11"/>
      <c r="I41" s="18">
        <f t="shared" si="4"/>
        <v>0</v>
      </c>
      <c r="J41" s="18">
        <f t="shared" si="5"/>
        <v>0</v>
      </c>
    </row>
    <row r="42" spans="1:10">
      <c r="A42" s="2">
        <v>38</v>
      </c>
      <c r="B42" s="3" t="s">
        <v>44</v>
      </c>
      <c r="C42" s="2">
        <v>15</v>
      </c>
      <c r="D42" s="2"/>
      <c r="E42" s="4">
        <v>4</v>
      </c>
      <c r="F42" s="4" t="s">
        <v>72</v>
      </c>
      <c r="G42" s="13"/>
      <c r="H42" s="11"/>
      <c r="I42" s="18">
        <f t="shared" si="4"/>
        <v>0</v>
      </c>
      <c r="J42" s="18">
        <f t="shared" si="5"/>
        <v>0</v>
      </c>
    </row>
    <row r="43" spans="1:10">
      <c r="A43" s="2">
        <v>39</v>
      </c>
      <c r="B43" s="3" t="s">
        <v>45</v>
      </c>
      <c r="C43" s="2">
        <v>9</v>
      </c>
      <c r="D43" s="2"/>
      <c r="E43" s="4">
        <v>3</v>
      </c>
      <c r="F43" s="4" t="s">
        <v>72</v>
      </c>
      <c r="G43" s="13"/>
      <c r="H43" s="11"/>
      <c r="I43" s="18">
        <f t="shared" si="4"/>
        <v>0</v>
      </c>
      <c r="J43" s="18">
        <f t="shared" si="5"/>
        <v>0</v>
      </c>
    </row>
    <row r="44" spans="1:10">
      <c r="A44" s="2">
        <v>40</v>
      </c>
      <c r="B44" s="3" t="s">
        <v>46</v>
      </c>
      <c r="C44" s="2">
        <v>10</v>
      </c>
      <c r="D44" s="2"/>
      <c r="E44" s="4">
        <v>3</v>
      </c>
      <c r="F44" s="4" t="s">
        <v>72</v>
      </c>
      <c r="G44" s="13"/>
      <c r="H44" s="11"/>
      <c r="I44" s="18">
        <f t="shared" si="4"/>
        <v>0</v>
      </c>
      <c r="J44" s="18">
        <f t="shared" si="5"/>
        <v>0</v>
      </c>
    </row>
    <row r="45" spans="1:10">
      <c r="A45" s="2">
        <v>41</v>
      </c>
      <c r="B45" s="3" t="s">
        <v>47</v>
      </c>
      <c r="C45" s="2">
        <v>14</v>
      </c>
      <c r="D45" s="2">
        <v>2</v>
      </c>
      <c r="E45" s="4">
        <v>4.5</v>
      </c>
      <c r="F45" s="4" t="s">
        <v>72</v>
      </c>
      <c r="G45" s="13"/>
      <c r="H45" s="11"/>
      <c r="I45" s="18">
        <f t="shared" si="4"/>
        <v>0</v>
      </c>
      <c r="J45" s="18">
        <f t="shared" si="5"/>
        <v>0</v>
      </c>
    </row>
    <row r="46" spans="1:10">
      <c r="A46" s="2">
        <v>42</v>
      </c>
      <c r="B46" s="3" t="s">
        <v>48</v>
      </c>
      <c r="C46" s="2">
        <v>28</v>
      </c>
      <c r="D46" s="2"/>
      <c r="E46" s="4">
        <v>4.5</v>
      </c>
      <c r="F46" s="4" t="s">
        <v>72</v>
      </c>
      <c r="G46" s="13"/>
      <c r="H46" s="11"/>
      <c r="I46" s="18">
        <f t="shared" si="4"/>
        <v>0</v>
      </c>
      <c r="J46" s="18">
        <f t="shared" si="5"/>
        <v>0</v>
      </c>
    </row>
    <row r="47" spans="1:10">
      <c r="A47" s="2">
        <v>43</v>
      </c>
      <c r="B47" s="3" t="s">
        <v>49</v>
      </c>
      <c r="C47" s="2">
        <v>14</v>
      </c>
      <c r="D47" s="2"/>
      <c r="E47" s="4">
        <v>4</v>
      </c>
      <c r="F47" s="4" t="s">
        <v>72</v>
      </c>
      <c r="G47" s="13"/>
      <c r="H47" s="11"/>
      <c r="I47" s="18">
        <f t="shared" si="4"/>
        <v>0</v>
      </c>
      <c r="J47" s="18">
        <f t="shared" si="5"/>
        <v>0</v>
      </c>
    </row>
    <row r="48" spans="1:10">
      <c r="A48" s="2">
        <v>44</v>
      </c>
      <c r="B48" s="3" t="s">
        <v>50</v>
      </c>
      <c r="C48" s="2">
        <v>7</v>
      </c>
      <c r="D48" s="2"/>
      <c r="E48" s="4" t="s">
        <v>51</v>
      </c>
      <c r="F48" s="4" t="s">
        <v>72</v>
      </c>
      <c r="G48" s="13"/>
      <c r="H48" s="11"/>
      <c r="I48" s="18">
        <f t="shared" si="4"/>
        <v>0</v>
      </c>
      <c r="J48" s="18">
        <f t="shared" si="5"/>
        <v>0</v>
      </c>
    </row>
    <row r="49" spans="1:12">
      <c r="A49" s="2">
        <v>45</v>
      </c>
      <c r="B49" s="3" t="s">
        <v>52</v>
      </c>
      <c r="C49" s="2">
        <v>11</v>
      </c>
      <c r="D49" s="2">
        <v>1</v>
      </c>
      <c r="E49" s="4" t="s">
        <v>53</v>
      </c>
      <c r="F49" s="4" t="s">
        <v>72</v>
      </c>
      <c r="G49" s="13"/>
      <c r="H49" s="11"/>
      <c r="I49" s="18">
        <f t="shared" si="4"/>
        <v>0</v>
      </c>
      <c r="J49" s="18">
        <f t="shared" si="5"/>
        <v>0</v>
      </c>
    </row>
    <row r="50" spans="1:12">
      <c r="A50" s="2">
        <v>46</v>
      </c>
      <c r="B50" s="3" t="s">
        <v>54</v>
      </c>
      <c r="C50" s="2">
        <v>7</v>
      </c>
      <c r="D50" s="2"/>
      <c r="E50" s="4" t="s">
        <v>53</v>
      </c>
      <c r="F50" s="4" t="s">
        <v>72</v>
      </c>
      <c r="G50" s="13"/>
      <c r="H50" s="11"/>
      <c r="I50" s="18">
        <f t="shared" si="4"/>
        <v>0</v>
      </c>
      <c r="J50" s="18">
        <f t="shared" si="5"/>
        <v>0</v>
      </c>
    </row>
    <row r="51" spans="1:12">
      <c r="A51" s="2">
        <v>47</v>
      </c>
      <c r="B51" s="3" t="s">
        <v>55</v>
      </c>
      <c r="C51" s="2">
        <v>8</v>
      </c>
      <c r="D51" s="2">
        <v>3</v>
      </c>
      <c r="E51" s="4" t="s">
        <v>56</v>
      </c>
      <c r="F51" s="4" t="s">
        <v>72</v>
      </c>
      <c r="G51" s="13"/>
      <c r="H51" s="11"/>
      <c r="I51" s="18">
        <f t="shared" si="4"/>
        <v>0</v>
      </c>
      <c r="J51" s="18">
        <f t="shared" si="5"/>
        <v>0</v>
      </c>
    </row>
    <row r="52" spans="1:12">
      <c r="A52" s="2">
        <v>48</v>
      </c>
      <c r="B52" s="3" t="s">
        <v>57</v>
      </c>
      <c r="C52" s="2">
        <v>12</v>
      </c>
      <c r="D52" s="2"/>
      <c r="E52" s="4" t="s">
        <v>58</v>
      </c>
      <c r="F52" s="4" t="s">
        <v>72</v>
      </c>
      <c r="G52" s="13"/>
      <c r="H52" s="11"/>
      <c r="I52" s="18">
        <f t="shared" si="4"/>
        <v>0</v>
      </c>
      <c r="J52" s="18">
        <f t="shared" si="5"/>
        <v>0</v>
      </c>
    </row>
    <row r="53" spans="1:12">
      <c r="A53" s="2">
        <v>49</v>
      </c>
      <c r="B53" s="3" t="s">
        <v>59</v>
      </c>
      <c r="C53" s="2">
        <v>10</v>
      </c>
      <c r="D53" s="2">
        <v>2</v>
      </c>
      <c r="E53" s="4">
        <v>4</v>
      </c>
      <c r="F53" s="4" t="s">
        <v>72</v>
      </c>
      <c r="G53" s="13"/>
      <c r="H53" s="11"/>
      <c r="I53" s="18">
        <f t="shared" si="4"/>
        <v>0</v>
      </c>
      <c r="J53" s="18">
        <f t="shared" si="5"/>
        <v>0</v>
      </c>
    </row>
    <row r="54" spans="1:12">
      <c r="A54" s="2">
        <v>50</v>
      </c>
      <c r="B54" s="3" t="s">
        <v>60</v>
      </c>
      <c r="C54" s="2"/>
      <c r="D54" s="2">
        <v>1</v>
      </c>
      <c r="E54" s="4">
        <v>1</v>
      </c>
      <c r="F54" s="4" t="s">
        <v>72</v>
      </c>
      <c r="G54" s="13"/>
      <c r="H54" s="11"/>
      <c r="I54" s="18">
        <f t="shared" si="4"/>
        <v>0</v>
      </c>
      <c r="J54" s="18">
        <f t="shared" si="5"/>
        <v>0</v>
      </c>
    </row>
    <row r="55" spans="1:12">
      <c r="A55" s="2">
        <v>51</v>
      </c>
      <c r="B55" s="3" t="s">
        <v>61</v>
      </c>
      <c r="C55" s="2"/>
      <c r="D55" s="2">
        <v>2</v>
      </c>
      <c r="E55" s="4">
        <v>1</v>
      </c>
      <c r="F55" s="4" t="s">
        <v>72</v>
      </c>
      <c r="G55" s="13"/>
      <c r="H55" s="11"/>
      <c r="I55" s="18">
        <f t="shared" si="4"/>
        <v>0</v>
      </c>
      <c r="J55" s="18">
        <f t="shared" si="5"/>
        <v>0</v>
      </c>
    </row>
    <row r="56" spans="1:12">
      <c r="A56" s="2">
        <v>52</v>
      </c>
      <c r="B56" s="3" t="s">
        <v>62</v>
      </c>
      <c r="C56" s="2"/>
      <c r="D56" s="2">
        <v>4</v>
      </c>
      <c r="E56" s="4">
        <v>1</v>
      </c>
      <c r="F56" s="4" t="s">
        <v>72</v>
      </c>
      <c r="G56" s="13"/>
      <c r="H56" s="11"/>
      <c r="I56" s="18">
        <f t="shared" si="4"/>
        <v>0</v>
      </c>
      <c r="J56" s="18">
        <f t="shared" si="5"/>
        <v>0</v>
      </c>
    </row>
    <row r="57" spans="1:12">
      <c r="A57" s="2">
        <v>53</v>
      </c>
      <c r="B57" s="3" t="s">
        <v>63</v>
      </c>
      <c r="C57" s="2"/>
      <c r="D57" s="2">
        <v>4</v>
      </c>
      <c r="E57" s="4">
        <v>1</v>
      </c>
      <c r="F57" s="4" t="s">
        <v>72</v>
      </c>
      <c r="G57" s="13"/>
      <c r="H57" s="11"/>
      <c r="I57" s="18">
        <f t="shared" si="4"/>
        <v>0</v>
      </c>
      <c r="J57" s="18">
        <f t="shared" si="5"/>
        <v>0</v>
      </c>
    </row>
    <row r="58" spans="1:12">
      <c r="A58" s="2">
        <v>54</v>
      </c>
      <c r="B58" s="3" t="s">
        <v>64</v>
      </c>
      <c r="C58" s="6"/>
      <c r="D58" s="6">
        <v>2</v>
      </c>
      <c r="E58" s="7">
        <v>1</v>
      </c>
      <c r="F58" s="7" t="s">
        <v>72</v>
      </c>
      <c r="G58" s="14"/>
      <c r="H58" s="12"/>
      <c r="I58" s="18">
        <f t="shared" si="4"/>
        <v>0</v>
      </c>
      <c r="J58" s="18">
        <f t="shared" si="5"/>
        <v>0</v>
      </c>
    </row>
    <row r="59" spans="1:12">
      <c r="A59" s="24" t="s">
        <v>67</v>
      </c>
      <c r="B59" s="25"/>
      <c r="C59" s="8">
        <f>SUM(C5:C58)</f>
        <v>549</v>
      </c>
      <c r="D59" s="8">
        <f>SUM(D5:D58)</f>
        <v>98</v>
      </c>
      <c r="E59" s="9" t="s">
        <v>65</v>
      </c>
      <c r="F59" s="4">
        <f>COUNTIF(F5:F58,"TAK")</f>
        <v>54</v>
      </c>
      <c r="G59" s="15"/>
      <c r="H59" s="18">
        <f>SUM(H5:H58)</f>
        <v>0</v>
      </c>
      <c r="I59" s="18">
        <f>SUM(I5:I58)</f>
        <v>0</v>
      </c>
      <c r="J59" s="18">
        <f>SUM(J5:J58)</f>
        <v>0</v>
      </c>
    </row>
    <row r="60" spans="1:12" ht="22.2" customHeight="1">
      <c r="A60" s="20" t="s">
        <v>73</v>
      </c>
      <c r="B60" s="20"/>
      <c r="C60" s="20"/>
      <c r="D60" s="20"/>
      <c r="E60" s="20"/>
      <c r="F60" s="20"/>
      <c r="G60" s="20"/>
      <c r="H60" s="20"/>
      <c r="I60" s="20"/>
      <c r="J60" s="20"/>
      <c r="K60" s="19"/>
      <c r="L60" s="19"/>
    </row>
  </sheetData>
  <autoFilter ref="A4:J60" xr:uid="{9F75F267-D774-4093-B3C3-4614C0DFCCA9}"/>
  <mergeCells count="4">
    <mergeCell ref="A60:J60"/>
    <mergeCell ref="A1:J1"/>
    <mergeCell ref="A2:J2"/>
    <mergeCell ref="A59:B5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Elżbieta Kafka</dc:creator>
  <cp:lastModifiedBy>Elżbieta Kafka</cp:lastModifiedBy>
  <dcterms:created xsi:type="dcterms:W3CDTF">2022-11-18T09:01:59Z</dcterms:created>
  <dcterms:modified xsi:type="dcterms:W3CDTF">2022-11-18T11:10:42Z</dcterms:modified>
</cp:coreProperties>
</file>