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fka\Desktop\"/>
    </mc:Choice>
  </mc:AlternateContent>
  <xr:revisionPtr revIDLastSave="0" documentId="8_{9E4EBFC7-B834-4B35-99E9-B7A76546068E}" xr6:coauthVersionLast="47" xr6:coauthVersionMax="47" xr10:uidLastSave="{00000000-0000-0000-0000-000000000000}"/>
  <bookViews>
    <workbookView xWindow="-108" yWindow="-108" windowWidth="23256" windowHeight="12456" xr2:uid="{13799674-DD67-4B51-9E30-7C617115B4A7}"/>
  </bookViews>
  <sheets>
    <sheet name="Formularz" sheetId="1" r:id="rId1"/>
    <sheet name="Rozstrzygnięci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I15" i="2"/>
  <c r="K15" i="2" s="1"/>
  <c r="F15" i="2"/>
  <c r="J14" i="2"/>
  <c r="J16" i="2" s="1"/>
  <c r="I14" i="2"/>
  <c r="K14" i="2" s="1"/>
  <c r="K16" i="2" s="1"/>
  <c r="F14" i="2"/>
  <c r="J10" i="2"/>
  <c r="I10" i="2"/>
  <c r="K10" i="2" s="1"/>
  <c r="F10" i="2"/>
  <c r="J9" i="2"/>
  <c r="J11" i="2" s="1"/>
  <c r="I9" i="2"/>
  <c r="K9" i="2" s="1"/>
  <c r="K11" i="2" s="1"/>
  <c r="F9" i="2"/>
  <c r="J5" i="2"/>
  <c r="J4" i="2"/>
  <c r="J6" i="2" s="1"/>
  <c r="I5" i="2"/>
  <c r="K5" i="2" s="1"/>
  <c r="I4" i="2"/>
  <c r="K4" i="2" s="1"/>
  <c r="K6" i="2" s="1"/>
  <c r="F5" i="2"/>
  <c r="F4" i="2"/>
</calcChain>
</file>

<file path=xl/sharedStrings.xml><?xml version="1.0" encoding="utf-8"?>
<sst xmlns="http://schemas.openxmlformats.org/spreadsheetml/2006/main" count="72" uniqueCount="45">
  <si>
    <t>FORMULARZ OFERTOWY</t>
  </si>
  <si>
    <t>Nazwa (firma) i adres Wykonawcy:</t>
  </si>
  <si>
    <t>Dane teleadresowe oferetna:</t>
  </si>
  <si>
    <t>Numer identyfikacji podatkowej (NIP):</t>
  </si>
  <si>
    <t>Numer Krajowego Rejestru Sądowego (KRS):</t>
  </si>
  <si>
    <t>Numer REGON:</t>
  </si>
  <si>
    <t>Dane osoby wyznaczonej do kontaktu (imię, nazwisko, telefon, e-mail):</t>
  </si>
  <si>
    <t>Lp.</t>
  </si>
  <si>
    <r>
      <t xml:space="preserve">Nazwa Przedmiotu Zamówienia
</t>
    </r>
    <r>
      <rPr>
        <sz val="8"/>
        <color theme="1"/>
        <rFont val="Arial"/>
        <family val="2"/>
        <charset val="238"/>
      </rPr>
      <t>minimalne wymagane parametry</t>
    </r>
  </si>
  <si>
    <t>J.m.</t>
  </si>
  <si>
    <t>Powierzchnia pokrycia 1 rolki
(mkw)</t>
  </si>
  <si>
    <t>Ilość
(mkw)</t>
  </si>
  <si>
    <t>Nazwa producenta oferowanego asortymentu</t>
  </si>
  <si>
    <t>Cena jednostkowa netto
(zł)</t>
  </si>
  <si>
    <t>Cena jednostkowa brutto (zł)</t>
  </si>
  <si>
    <t>Suma netto
(zł)</t>
  </si>
  <si>
    <t>Suma brutto
(zł)</t>
  </si>
  <si>
    <t>Stawka VAT 
(%)</t>
  </si>
  <si>
    <t>1.</t>
  </si>
  <si>
    <t>rolka</t>
  </si>
  <si>
    <t>RAZEM:</t>
  </si>
  <si>
    <t>…………………………………………………</t>
  </si>
  <si>
    <t>…………………………………………………………………</t>
  </si>
  <si>
    <t>miejscowość, data</t>
  </si>
  <si>
    <t xml:space="preserve">podpis i pieczęć osoby upoważnionej </t>
  </si>
  <si>
    <t>do reprezentowania Wykonawcy</t>
  </si>
  <si>
    <t>Liczba rolek</t>
  </si>
  <si>
    <t>1 - OFERTA UZNANA ZA NAJKORZYSTNIEJSZĄ</t>
  </si>
  <si>
    <t>Polinova Izolacje Sp. z o.o., 40-857 Katowice, Ondraszka 27</t>
  </si>
  <si>
    <t xml:space="preserve">Papa asfaltowa zgrzewalna wierzchniego krycia </t>
  </si>
  <si>
    <t>Papa asfaltowa zgrzewalna wierzchniego krycia modyfikowana kopolimerem SBS IZOBIT SUPER W-PYE 250 S 53 SBS</t>
  </si>
  <si>
    <t xml:space="preserve">Papa asfaltowa zgrzewalna podkładowa </t>
  </si>
  <si>
    <t>Papa asfaltowa zgrzewalna podkładowa modyfikowana kopolimerem SBS IZOBIT G 200 S 40 SBS</t>
  </si>
  <si>
    <t>z.p.h.u. Domar Grzybek J., Ul. 3-Go Maja 33b, 41-408 Mysłowice</t>
  </si>
  <si>
    <t>TES ROYAL SBS W-PYE PV250S52H 9-25)</t>
  </si>
  <si>
    <t>TES CHAMPION SBS P-PYE PV200S40 (-10)</t>
  </si>
  <si>
    <t>Eko-Dom Sp. Z o.o., Tysiąclecia 20, 41-303 Dąbrowa Gónicza</t>
  </si>
  <si>
    <t>Icopal Baza PYE PV 250 S 4,0s Szybki Profil SBS</t>
  </si>
  <si>
    <t>Polbit Top 5,2 Szybki Profil SBS</t>
  </si>
  <si>
    <t>1000 mkw</t>
  </si>
  <si>
    <t>Posypka papowa</t>
  </si>
  <si>
    <t>wiadro</t>
  </si>
  <si>
    <t>10x25kg</t>
  </si>
  <si>
    <t xml:space="preserve">Papa asfaltowa zgrzewalna wierzchniego krycia modyfikowana SBS (izolacja wodochronna dachów, podlegająca badaniu działania reakcji na ogień)
Wodoszczelność: wodoszczelna przy ciśnieniu 60 kPa 
 Reakcja na ogień: klasa E 
 Wytrzymałość na rozciąganie: 
 - wzdłuż: 1100 +/- 200 (N/50 mm), 
- w poprzek: 900 +/- 200 (N/50mm), 
 Wydłużenie: 
- wzdłuż: 45% +/- 15% 
- w poprzek:45% +/- 15% 
Grubość min. 5mm
 Giętkość w niskiej temperaturze: ≤ -25 ° C 
Trwałość po starzeniu sztucznym: 
- Giętkość po starzeniu:10 ° C +/- 3 ° C 
- Odporność na spływanie w temp. 100 ° C: +/- 10 °C 
Wytrzymałość złącza na ścinanie: 900 N +/- 200 N w obu kierunkach 
Odporność na uderzenie: max. 1500 mm 
Odporność na uderzenia statyczne: max. 20 kg 
Wytrzymałość na rozdzieranie: 400 +/- 150 (N/100 mm) w obu kierunkach 
Nie zawiera azbestu i smoły </t>
  </si>
  <si>
    <t>Załącznik nr 1 do Zapytania Ofertowego nr ZP/271/1/32/2022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</si>
</sst>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BDBD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5EDFCF4-2872-4269-953E-C87185D874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5D440-45E1-4E9B-A38D-96EA0994CBD1}">
  <sheetPr>
    <pageSetUpPr fitToPage="1"/>
  </sheetPr>
  <dimension ref="A1:AML26"/>
  <sheetViews>
    <sheetView tabSelected="1" workbookViewId="0">
      <selection activeCell="J13" sqref="J13"/>
    </sheetView>
  </sheetViews>
  <sheetFormatPr defaultRowHeight="14.4"/>
  <cols>
    <col min="1" max="1" width="4.33203125" customWidth="1"/>
    <col min="2" max="2" width="38.5546875" customWidth="1"/>
    <col min="3" max="3" width="18.44140625" customWidth="1"/>
    <col min="4" max="4" width="13.33203125" customWidth="1"/>
    <col min="5" max="5" width="8.44140625" customWidth="1"/>
    <col min="6" max="6" width="13" customWidth="1"/>
    <col min="7" max="8" width="12.109375" customWidth="1"/>
    <col min="9" max="9" width="10.33203125" customWidth="1"/>
  </cols>
  <sheetData>
    <row r="1" spans="1:1026" ht="17.25" customHeight="1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026" ht="17.25" customHeight="1">
      <c r="A2" s="8"/>
      <c r="B2" s="8"/>
      <c r="C2" s="20"/>
      <c r="D2" s="20"/>
      <c r="E2" s="20"/>
      <c r="F2" s="20"/>
      <c r="G2" s="20"/>
      <c r="H2" s="20"/>
      <c r="I2" s="20"/>
      <c r="J2" s="20"/>
      <c r="K2" s="20"/>
    </row>
    <row r="3" spans="1:1026" ht="16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</row>
    <row r="4" spans="1:1026" ht="27.75" customHeight="1">
      <c r="A4" s="39" t="s">
        <v>1</v>
      </c>
      <c r="B4" s="39"/>
      <c r="C4" s="36"/>
      <c r="D4" s="36"/>
      <c r="E4" s="36"/>
      <c r="F4" s="36"/>
      <c r="G4" s="36"/>
      <c r="H4" s="36"/>
      <c r="I4" s="36"/>
      <c r="J4" s="36"/>
      <c r="K4" s="3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</row>
    <row r="5" spans="1:1026" ht="44.25" customHeight="1">
      <c r="A5" s="40" t="s">
        <v>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</row>
    <row r="6" spans="1:1026" ht="17.25" customHeight="1">
      <c r="A6" s="34" t="s">
        <v>3</v>
      </c>
      <c r="B6" s="34"/>
      <c r="C6" s="35"/>
      <c r="D6" s="36"/>
      <c r="E6" s="36"/>
      <c r="F6" s="36"/>
      <c r="G6" s="36"/>
      <c r="H6" s="36"/>
      <c r="I6" s="36"/>
      <c r="J6" s="36"/>
      <c r="K6" s="36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</row>
    <row r="7" spans="1:1026" ht="17.25" customHeight="1">
      <c r="A7" s="34" t="s">
        <v>4</v>
      </c>
      <c r="B7" s="34"/>
      <c r="C7" s="35"/>
      <c r="D7" s="36"/>
      <c r="E7" s="36"/>
      <c r="F7" s="36"/>
      <c r="G7" s="36"/>
      <c r="H7" s="36"/>
      <c r="I7" s="36"/>
      <c r="J7" s="36"/>
      <c r="K7" s="3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</row>
    <row r="8" spans="1:1026" ht="18.75" customHeight="1">
      <c r="A8" s="34" t="s">
        <v>5</v>
      </c>
      <c r="B8" s="34"/>
      <c r="C8" s="35"/>
      <c r="D8" s="36"/>
      <c r="E8" s="36"/>
      <c r="F8" s="36"/>
      <c r="G8" s="36"/>
      <c r="H8" s="36"/>
      <c r="I8" s="36"/>
      <c r="J8" s="36"/>
      <c r="K8" s="3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</row>
    <row r="9" spans="1:1026" ht="41.25" customHeight="1">
      <c r="A9" s="34" t="s">
        <v>6</v>
      </c>
      <c r="B9" s="34"/>
      <c r="C9" s="35"/>
      <c r="D9" s="36"/>
      <c r="E9" s="36"/>
      <c r="F9" s="36"/>
      <c r="G9" s="36"/>
      <c r="H9" s="36"/>
      <c r="I9" s="36"/>
      <c r="J9" s="36"/>
      <c r="K9" s="3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</row>
    <row r="10" spans="1:1026">
      <c r="A10" s="11"/>
      <c r="B10" s="11"/>
      <c r="C10" s="11"/>
      <c r="D10" s="11"/>
      <c r="E10" s="11"/>
      <c r="F10" s="11"/>
      <c r="G10" s="11"/>
      <c r="H10" s="15"/>
      <c r="I10" s="11"/>
      <c r="J10" s="11"/>
      <c r="K10" s="11"/>
    </row>
    <row r="11" spans="1:1026" s="13" customFormat="1" ht="40.799999999999997">
      <c r="A11" s="12" t="s">
        <v>7</v>
      </c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  <c r="G11" s="17" t="s">
        <v>13</v>
      </c>
      <c r="H11" s="16" t="s">
        <v>14</v>
      </c>
      <c r="I11" s="18" t="s">
        <v>15</v>
      </c>
      <c r="J11" s="12" t="s">
        <v>16</v>
      </c>
      <c r="K11" s="12" t="s">
        <v>17</v>
      </c>
    </row>
    <row r="12" spans="1:1026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19">
        <v>8</v>
      </c>
      <c r="I12" s="7">
        <v>9</v>
      </c>
      <c r="J12" s="7">
        <v>10</v>
      </c>
      <c r="K12" s="7">
        <v>11</v>
      </c>
    </row>
    <row r="13" spans="1:1026" ht="244.5" customHeight="1">
      <c r="A13" s="5" t="s">
        <v>18</v>
      </c>
      <c r="B13" s="14" t="s">
        <v>43</v>
      </c>
      <c r="C13" s="5" t="s">
        <v>19</v>
      </c>
      <c r="D13" s="5"/>
      <c r="E13" s="5" t="s">
        <v>39</v>
      </c>
      <c r="F13" s="5"/>
      <c r="G13" s="6"/>
      <c r="H13" s="6"/>
      <c r="I13" s="6"/>
      <c r="J13" s="6"/>
      <c r="K13" s="5"/>
    </row>
    <row r="14" spans="1:1026" ht="260.25" customHeight="1">
      <c r="A14" s="5">
        <v>2</v>
      </c>
      <c r="B14" s="14" t="s">
        <v>40</v>
      </c>
      <c r="C14" s="5" t="s">
        <v>41</v>
      </c>
      <c r="D14" s="5"/>
      <c r="E14" s="5" t="s">
        <v>42</v>
      </c>
      <c r="F14" s="5"/>
      <c r="G14" s="6"/>
      <c r="H14" s="6"/>
      <c r="I14" s="6"/>
      <c r="J14" s="6"/>
      <c r="K14" s="5"/>
    </row>
    <row r="15" spans="1:1026" ht="24.75" customHeight="1">
      <c r="A15" s="31" t="s">
        <v>20</v>
      </c>
      <c r="B15" s="32"/>
      <c r="C15" s="32"/>
      <c r="D15" s="32"/>
      <c r="E15" s="32"/>
      <c r="F15" s="32"/>
      <c r="G15" s="32"/>
      <c r="H15" s="33"/>
      <c r="I15" s="4"/>
      <c r="J15" s="3"/>
      <c r="K15" s="10"/>
    </row>
    <row r="16" spans="1:1026">
      <c r="B16" s="2"/>
    </row>
    <row r="17" spans="1:11">
      <c r="A17" s="1"/>
    </row>
    <row r="23" spans="1:11">
      <c r="A23" s="1"/>
    </row>
    <row r="24" spans="1:11">
      <c r="A24" s="42" t="s">
        <v>21</v>
      </c>
      <c r="B24" s="42"/>
      <c r="G24" s="42" t="s">
        <v>22</v>
      </c>
      <c r="H24" s="42"/>
      <c r="I24" s="42"/>
      <c r="J24" s="42"/>
      <c r="K24" s="42"/>
    </row>
    <row r="25" spans="1:11">
      <c r="A25" s="42" t="s">
        <v>23</v>
      </c>
      <c r="B25" s="42"/>
      <c r="G25" s="42" t="s">
        <v>24</v>
      </c>
      <c r="H25" s="42"/>
      <c r="I25" s="42"/>
      <c r="J25" s="42"/>
      <c r="K25" s="42"/>
    </row>
    <row r="26" spans="1:11">
      <c r="G26" s="42" t="s">
        <v>25</v>
      </c>
      <c r="H26" s="42"/>
      <c r="I26" s="42"/>
      <c r="J26" s="42"/>
      <c r="K26" s="42"/>
    </row>
  </sheetData>
  <mergeCells count="20">
    <mergeCell ref="G26:K26"/>
    <mergeCell ref="A24:B24"/>
    <mergeCell ref="G24:K24"/>
    <mergeCell ref="A25:B25"/>
    <mergeCell ref="G25:K25"/>
    <mergeCell ref="A15:H15"/>
    <mergeCell ref="A9:B9"/>
    <mergeCell ref="C9:K9"/>
    <mergeCell ref="A1:K1"/>
    <mergeCell ref="A3:K3"/>
    <mergeCell ref="A4:B4"/>
    <mergeCell ref="C4:K4"/>
    <mergeCell ref="A5:B5"/>
    <mergeCell ref="C5:K5"/>
    <mergeCell ref="C6:K6"/>
    <mergeCell ref="A6:B6"/>
    <mergeCell ref="A7:B7"/>
    <mergeCell ref="C7:K7"/>
    <mergeCell ref="A8:B8"/>
    <mergeCell ref="C8:K8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B22EC-FB3A-45E8-9BD5-16A32CAF1C92}">
  <dimension ref="A1:L16"/>
  <sheetViews>
    <sheetView workbookViewId="0">
      <selection sqref="A1:L16"/>
    </sheetView>
  </sheetViews>
  <sheetFormatPr defaultRowHeight="14.4"/>
  <cols>
    <col min="2" max="2" width="32.88671875" customWidth="1"/>
    <col min="7" max="7" width="40" style="22" customWidth="1"/>
    <col min="8" max="8" width="14" customWidth="1"/>
    <col min="9" max="9" width="12.44140625" customWidth="1"/>
    <col min="10" max="10" width="12" customWidth="1"/>
    <col min="11" max="11" width="12.33203125" customWidth="1"/>
    <col min="12" max="12" width="16.109375" customWidth="1"/>
  </cols>
  <sheetData>
    <row r="1" spans="1:12" ht="51">
      <c r="A1" s="12" t="s">
        <v>7</v>
      </c>
      <c r="B1" s="12" t="s">
        <v>8</v>
      </c>
      <c r="C1" s="12" t="s">
        <v>9</v>
      </c>
      <c r="D1" s="12" t="s">
        <v>10</v>
      </c>
      <c r="E1" s="12" t="s">
        <v>11</v>
      </c>
      <c r="F1" s="12" t="s">
        <v>26</v>
      </c>
      <c r="G1" s="12" t="s">
        <v>12</v>
      </c>
      <c r="H1" s="17" t="s">
        <v>13</v>
      </c>
      <c r="I1" s="16" t="s">
        <v>14</v>
      </c>
      <c r="J1" s="18" t="s">
        <v>15</v>
      </c>
      <c r="K1" s="12" t="s">
        <v>16</v>
      </c>
      <c r="L1" s="12" t="s">
        <v>17</v>
      </c>
    </row>
    <row r="2" spans="1:12" ht="15" customHeight="1">
      <c r="A2" s="50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>
      <c r="A3" s="53" t="s">
        <v>28</v>
      </c>
      <c r="B3" s="45"/>
      <c r="C3" s="45"/>
      <c r="D3" s="45"/>
      <c r="E3" s="45"/>
      <c r="F3" s="45"/>
      <c r="G3" s="51"/>
      <c r="H3" s="45"/>
      <c r="I3" s="45"/>
      <c r="J3" s="45"/>
      <c r="K3" s="45"/>
      <c r="L3" s="54"/>
    </row>
    <row r="4" spans="1:12" ht="28.5" customHeight="1">
      <c r="A4" s="23" t="s">
        <v>18</v>
      </c>
      <c r="B4" s="29" t="s">
        <v>29</v>
      </c>
      <c r="C4" s="23" t="s">
        <v>19</v>
      </c>
      <c r="D4" s="23">
        <v>5</v>
      </c>
      <c r="E4" s="23">
        <v>700</v>
      </c>
      <c r="F4" s="24">
        <f>E4/D4</f>
        <v>140</v>
      </c>
      <c r="G4" s="21" t="s">
        <v>30</v>
      </c>
      <c r="H4" s="25">
        <v>14.5</v>
      </c>
      <c r="I4" s="26">
        <f>(H4*L4)+H4</f>
        <v>17.835000000000001</v>
      </c>
      <c r="J4" s="26">
        <f>H4*E4</f>
        <v>10150</v>
      </c>
      <c r="K4" s="26">
        <f>I4*E4</f>
        <v>12484.5</v>
      </c>
      <c r="L4" s="27">
        <v>0.23</v>
      </c>
    </row>
    <row r="5" spans="1:12" ht="20.399999999999999">
      <c r="A5" s="23">
        <v>2</v>
      </c>
      <c r="B5" s="29" t="s">
        <v>31</v>
      </c>
      <c r="C5" s="23" t="s">
        <v>19</v>
      </c>
      <c r="D5" s="23">
        <v>10</v>
      </c>
      <c r="E5" s="23">
        <v>500</v>
      </c>
      <c r="F5" s="24">
        <f>E5/D5</f>
        <v>50</v>
      </c>
      <c r="G5" s="21" t="s">
        <v>32</v>
      </c>
      <c r="H5" s="25">
        <v>8</v>
      </c>
      <c r="I5" s="26">
        <f>(H5*L5)+H5</f>
        <v>9.84</v>
      </c>
      <c r="J5" s="26">
        <f>H5*E5</f>
        <v>4000</v>
      </c>
      <c r="K5" s="26">
        <f t="shared" ref="K5" si="0">I5*E5</f>
        <v>4920</v>
      </c>
      <c r="L5" s="27">
        <v>0.23</v>
      </c>
    </row>
    <row r="6" spans="1:12">
      <c r="A6" s="43" t="s">
        <v>20</v>
      </c>
      <c r="B6" s="44"/>
      <c r="C6" s="44"/>
      <c r="D6" s="44"/>
      <c r="E6" s="44"/>
      <c r="F6" s="44"/>
      <c r="G6" s="45"/>
      <c r="H6" s="44"/>
      <c r="I6" s="46"/>
      <c r="J6" s="30">
        <f>SUM(J4:J5)</f>
        <v>14150</v>
      </c>
      <c r="K6" s="28">
        <f>SUM(K4:K5)</f>
        <v>17404.5</v>
      </c>
      <c r="L6" s="12"/>
    </row>
    <row r="7" spans="1:12">
      <c r="A7" s="47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9"/>
    </row>
    <row r="8" spans="1:12">
      <c r="A8" s="53" t="s">
        <v>33</v>
      </c>
      <c r="B8" s="45"/>
      <c r="C8" s="45"/>
      <c r="D8" s="45"/>
      <c r="E8" s="45"/>
      <c r="F8" s="45"/>
      <c r="G8" s="51"/>
      <c r="H8" s="45"/>
      <c r="I8" s="45"/>
      <c r="J8" s="45"/>
      <c r="K8" s="45"/>
      <c r="L8" s="54"/>
    </row>
    <row r="9" spans="1:12" ht="20.399999999999999">
      <c r="A9" s="23" t="s">
        <v>18</v>
      </c>
      <c r="B9" s="29" t="s">
        <v>29</v>
      </c>
      <c r="C9" s="23" t="s">
        <v>19</v>
      </c>
      <c r="D9" s="23">
        <v>5</v>
      </c>
      <c r="E9" s="23">
        <v>700</v>
      </c>
      <c r="F9" s="24">
        <f>E9/D9</f>
        <v>140</v>
      </c>
      <c r="G9" s="21" t="s">
        <v>34</v>
      </c>
      <c r="H9" s="25">
        <v>18.350000000000001</v>
      </c>
      <c r="I9" s="26">
        <f>(H9*L9)+H9</f>
        <v>22.570500000000003</v>
      </c>
      <c r="J9" s="26">
        <f>H9*E9</f>
        <v>12845.000000000002</v>
      </c>
      <c r="K9" s="26">
        <f>I9*E9</f>
        <v>15799.350000000002</v>
      </c>
      <c r="L9" s="27">
        <v>0.23</v>
      </c>
    </row>
    <row r="10" spans="1:12">
      <c r="A10" s="23">
        <v>2</v>
      </c>
      <c r="B10" s="29" t="s">
        <v>31</v>
      </c>
      <c r="C10" s="23" t="s">
        <v>19</v>
      </c>
      <c r="D10" s="23">
        <v>10</v>
      </c>
      <c r="E10" s="23">
        <v>500</v>
      </c>
      <c r="F10" s="24">
        <f>E10/D10</f>
        <v>50</v>
      </c>
      <c r="G10" s="21" t="s">
        <v>35</v>
      </c>
      <c r="H10" s="25">
        <v>12.48</v>
      </c>
      <c r="I10" s="26">
        <f>(H10*L10)+H10</f>
        <v>15.3504</v>
      </c>
      <c r="J10" s="26">
        <f>H10*E10</f>
        <v>6240</v>
      </c>
      <c r="K10" s="26">
        <f t="shared" ref="K10" si="1">I10*E10</f>
        <v>7675.2</v>
      </c>
      <c r="L10" s="27">
        <v>0.23</v>
      </c>
    </row>
    <row r="11" spans="1:12">
      <c r="A11" s="43" t="s">
        <v>20</v>
      </c>
      <c r="B11" s="44"/>
      <c r="C11" s="44"/>
      <c r="D11" s="44"/>
      <c r="E11" s="44"/>
      <c r="F11" s="44"/>
      <c r="G11" s="45"/>
      <c r="H11" s="44"/>
      <c r="I11" s="46"/>
      <c r="J11" s="30">
        <f>SUM(J9:J10)</f>
        <v>19085</v>
      </c>
      <c r="K11" s="28">
        <f>SUM(K9:K10)</f>
        <v>23474.550000000003</v>
      </c>
      <c r="L11" s="12"/>
    </row>
    <row r="12" spans="1:12">
      <c r="A12" s="47">
        <v>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2">
      <c r="A13" s="53" t="s">
        <v>36</v>
      </c>
      <c r="B13" s="45"/>
      <c r="C13" s="45"/>
      <c r="D13" s="45"/>
      <c r="E13" s="45"/>
      <c r="F13" s="45"/>
      <c r="G13" s="51"/>
      <c r="H13" s="45"/>
      <c r="I13" s="45"/>
      <c r="J13" s="45"/>
      <c r="K13" s="45"/>
      <c r="L13" s="54"/>
    </row>
    <row r="14" spans="1:12" ht="20.399999999999999">
      <c r="A14" s="23" t="s">
        <v>18</v>
      </c>
      <c r="B14" s="29" t="s">
        <v>29</v>
      </c>
      <c r="C14" s="23" t="s">
        <v>19</v>
      </c>
      <c r="D14" s="23">
        <v>5</v>
      </c>
      <c r="E14" s="23">
        <v>700</v>
      </c>
      <c r="F14" s="24">
        <f>E14/D14</f>
        <v>140</v>
      </c>
      <c r="G14" s="21" t="s">
        <v>37</v>
      </c>
      <c r="H14" s="25">
        <v>21.25</v>
      </c>
      <c r="I14" s="26">
        <f>(H14*L14)+H14</f>
        <v>26.137499999999999</v>
      </c>
      <c r="J14" s="26">
        <f>H14*E14</f>
        <v>14875</v>
      </c>
      <c r="K14" s="26">
        <f>I14*E14</f>
        <v>18296.25</v>
      </c>
      <c r="L14" s="27">
        <v>0.23</v>
      </c>
    </row>
    <row r="15" spans="1:12">
      <c r="A15" s="23">
        <v>2</v>
      </c>
      <c r="B15" s="29" t="s">
        <v>31</v>
      </c>
      <c r="C15" s="23" t="s">
        <v>19</v>
      </c>
      <c r="D15" s="23">
        <v>7.5</v>
      </c>
      <c r="E15" s="23">
        <v>495</v>
      </c>
      <c r="F15" s="24">
        <f>E15/D15</f>
        <v>66</v>
      </c>
      <c r="G15" s="21" t="s">
        <v>38</v>
      </c>
      <c r="H15" s="25">
        <v>10.75</v>
      </c>
      <c r="I15" s="26">
        <f>(H15*L15)+H15</f>
        <v>13.2225</v>
      </c>
      <c r="J15" s="26">
        <f>H15*E15</f>
        <v>5321.25</v>
      </c>
      <c r="K15" s="26">
        <f t="shared" ref="K15" si="2">I15*E15</f>
        <v>6545.1374999999998</v>
      </c>
      <c r="L15" s="27">
        <v>0.23</v>
      </c>
    </row>
    <row r="16" spans="1:12">
      <c r="A16" s="43" t="s">
        <v>20</v>
      </c>
      <c r="B16" s="44"/>
      <c r="C16" s="44"/>
      <c r="D16" s="44"/>
      <c r="E16" s="44"/>
      <c r="F16" s="44"/>
      <c r="G16" s="45"/>
      <c r="H16" s="44"/>
      <c r="I16" s="46"/>
      <c r="J16" s="30">
        <f>SUM(J14:J15)</f>
        <v>20196.25</v>
      </c>
      <c r="K16" s="28">
        <f>SUM(K14:K15)</f>
        <v>24841.387500000001</v>
      </c>
      <c r="L16" s="12"/>
    </row>
  </sheetData>
  <mergeCells count="9">
    <mergeCell ref="A16:I16"/>
    <mergeCell ref="A7:L7"/>
    <mergeCell ref="A12:L12"/>
    <mergeCell ref="A2:L2"/>
    <mergeCell ref="A6:I6"/>
    <mergeCell ref="A3:L3"/>
    <mergeCell ref="A8:L8"/>
    <mergeCell ref="A11:I11"/>
    <mergeCell ref="A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Rozstrzygnięcie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Lubowiecka</dc:creator>
  <cp:keywords/>
  <dc:description/>
  <cp:lastModifiedBy>Elżbieta Kafka</cp:lastModifiedBy>
  <cp:revision/>
  <cp:lastPrinted>2022-09-15T05:44:10Z</cp:lastPrinted>
  <dcterms:created xsi:type="dcterms:W3CDTF">2021-02-22T08:57:58Z</dcterms:created>
  <dcterms:modified xsi:type="dcterms:W3CDTF">2022-09-15T05:45:25Z</dcterms:modified>
  <cp:category/>
  <cp:contentStatus/>
</cp:coreProperties>
</file>