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hody" sheetId="1" r:id="rId1"/>
  </sheets>
  <definedNames>
    <definedName name="_xlnm.Print_Titles" localSheetId="0">'dochody'!$5:$6</definedName>
  </definedNames>
  <calcPr fullCalcOnLoad="1"/>
</workbook>
</file>

<file path=xl/sharedStrings.xml><?xml version="1.0" encoding="utf-8"?>
<sst xmlns="http://schemas.openxmlformats.org/spreadsheetml/2006/main" count="524" uniqueCount="242">
  <si>
    <t>Dochody budżetu gminy na 2010 r</t>
  </si>
  <si>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</si>
  <si>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</si>
  <si>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</si>
  <si>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</si>
  <si>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</si>
  <si>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</si>
  <si>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</si>
  <si>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</si>
  <si>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</si>
  <si>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</si>
  <si>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</si>
  <si>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</si>
  <si>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</si>
  <si>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 xml:space="preserve">w tym z tytułu dotacji
i środków na finansowanie wydatków na realizację zadań finansowanych z udziałem środków, o których mowa w art. 5 ust. 1 pkt 2 i 3 
</t>
  </si>
  <si>
    <t>0,00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</si>
  <si>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</si>
  <si>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</si>
  <si>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</si>
  <si>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</si>
  <si>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</si>
  <si>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gmin) ustawami</t>
  </si>
  <si>
    <t>100</t>
  </si>
  <si>
    <t>Górnictwo i kopalnictwo</t>
  </si>
  <si>
    <t>10095</t>
  </si>
  <si>
    <t>0460</t>
  </si>
  <si>
    <t>Wpływy z opłaty eksploatacyjnej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</si>
  <si>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</si>
  <si>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</si>
  <si>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</si>
  <si>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</si>
  <si>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</si>
  <si>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</si>
  <si>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0920</t>
  </si>
  <si>
    <t>Pozostałe odsetki</t>
  </si>
  <si>
    <t>0970</t>
  </si>
  <si>
    <t>Wpływy z różnych dochodów</t>
  </si>
  <si>
    <t>750</t>
  </si>
  <si>
    <t>Administracja publiczna</t>
  </si>
  <si>
    <t>75011</t>
  </si>
  <si>
    <t>Urzędy wojewódzkie</t>
  </si>
  <si>
    <t>2030</t>
  </si>
  <si>
    <t>Dotacje celowe otrzymane z budżetu państwa na realizację własnych zadań bieżących gmin (związków gmin)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</si>
  <si>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</si>
  <si>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</si>
  <si>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</si>
  <si>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</si>
  <si>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0830</t>
  </si>
  <si>
    <t>Wpływy z usług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</si>
  <si>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</si>
  <si>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</si>
  <si>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</si>
  <si>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</si>
  <si>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75113</t>
  </si>
  <si>
    <t>Wybory do Parlamentu Europejskiego</t>
  </si>
  <si>
    <t>754</t>
  </si>
  <si>
    <t>Bezpieczeństwo publiczne i ochrona przeciwpożarowa</t>
  </si>
  <si>
    <t>75412</t>
  </si>
  <si>
    <t>Ochotnicze straże pożarne</t>
  </si>
  <si>
    <t>2330</t>
  </si>
  <si>
    <t>Dotacje celowe otrzymane od samorządu województwa na zadania bieżące realizowane na podstawie porozumień (umów) między jednostkami samorządu terytorialnego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</si>
  <si>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</si>
  <si>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</si>
  <si>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</si>
  <si>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</si>
  <si>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</si>
  <si>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</si>
  <si>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</si>
  <si>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</si>
  <si>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</si>
  <si>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</si>
  <si>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0370</t>
  </si>
  <si>
    <t>Opłata od posiadania psów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</si>
  <si>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</si>
  <si>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</si>
  <si>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</si>
  <si>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</si>
  <si>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</si>
  <si>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</si>
  <si>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</si>
  <si>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</si>
  <si>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</si>
  <si>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</si>
  <si>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</si>
  <si>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</si>
  <si>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0690</t>
  </si>
  <si>
    <t>Wpływy z różnych opłat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</si>
  <si>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</si>
  <si>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</si>
  <si>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</si>
  <si>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</si>
  <si>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</si>
  <si>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</si>
  <si>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</si>
  <si>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</si>
  <si>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</si>
  <si>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</si>
  <si>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</si>
  <si>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</si>
  <si>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</si>
  <si>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</si>
  <si>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</si>
  <si>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</si>
  <si>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</si>
  <si>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</si>
  <si>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</si>
  <si>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</si>
  <si>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</si>
  <si>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</si>
  <si>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</si>
  <si>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</si>
  <si>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</si>
  <si>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</si>
  <si>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0960</t>
  </si>
  <si>
    <t>Otrzymane spadki, zapisy i darowizny w postaci pieniężnej</t>
  </si>
  <si>
    <t>80110</t>
  </si>
  <si>
    <t>Gimnazja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</si>
  <si>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</si>
  <si>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</si>
  <si>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</si>
  <si>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</si>
  <si>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</si>
  <si>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</si>
  <si>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</si>
  <si>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</si>
  <si>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</si>
  <si>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</si>
  <si>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</si>
  <si>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</si>
  <si>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85295</t>
  </si>
  <si>
    <t>853</t>
  </si>
  <si>
    <t>Pozostałe zadania w zakresie polityki społecznej</t>
  </si>
  <si>
    <t>85395</t>
  </si>
  <si>
    <t>2008</t>
  </si>
  <si>
    <t>Dotacje rozwojowe oraz środki na finansowanie Wspólnej Polityki Rolnej</t>
  </si>
  <si>
    <t>2009</t>
  </si>
  <si>
    <t>854</t>
  </si>
  <si>
    <t>Edukacyjna opieka wychowawcza</t>
  </si>
  <si>
    <t>85412</t>
  </si>
  <si>
    <t>Kolonie i obozy oraz inne formy wypoczynku dzieci i młodzieży szkolnej, a także szkolenia młodzieży</t>
  </si>
  <si>
    <t>85415</t>
  </si>
  <si>
    <t>Pomoc materialna dla uczniów</t>
  </si>
  <si>
    <t>85417</t>
  </si>
  <si>
    <t>Szkolne schroniska młodzieżowe</t>
  </si>
  <si>
    <t>2320</t>
  </si>
  <si>
    <t>Dotacje celowe otrzymane z powiatu na zadania bieżące realizowane na podstawie porozumień (umów) między jednostkami samorządu terytorialnego</t>
  </si>
  <si>
    <t>900</t>
  </si>
  <si>
    <t>Gospodarka komunalna i ochrona środowiska</t>
  </si>
  <si>
    <t>90003</t>
  </si>
  <si>
    <t>Oczyszczanie miast i wsi</t>
  </si>
  <si>
    <t>90017</t>
  </si>
  <si>
    <t>Zakłady gospodarki komunalnej</t>
  </si>
  <si>
    <t>2370</t>
  </si>
  <si>
    <t>Wpływy do budżetu nadwyzki środków obrotowych zakładu budżetowego</t>
  </si>
  <si>
    <t>90020</t>
  </si>
  <si>
    <t>Wpływy i wydatki związane z gromadzeniem środków z opłat produktowych</t>
  </si>
  <si>
    <t>0400</t>
  </si>
  <si>
    <t>Wpływy z opłaty produktowej</t>
  </si>
  <si>
    <t>majątkowe</t>
  </si>
  <si>
    <t>600</t>
  </si>
  <si>
    <t>Transport i łączność</t>
  </si>
  <si>
    <t>60016</t>
  </si>
  <si>
    <t>Drogi publiczne gminne</t>
  </si>
  <si>
    <t>0870</t>
  </si>
  <si>
    <t>Wpływy ze sprzedaży składników majątkowych</t>
  </si>
  <si>
    <t>6208</t>
  </si>
  <si>
    <t>Dotacje rozwojowe</t>
  </si>
  <si>
    <t>6260</t>
  </si>
  <si>
    <t>Dotacje otrzymane z funduszy celowych na finansowanie lub dofinansowanie kosztów realizacji inwestycji i zakupów inwestycyjnych jednostek sektora finansów publicznych</t>
  </si>
  <si>
    <t>0770</t>
  </si>
  <si>
    <t>Wpłaty z tytułu odpłatnego nabycia prawa własności oraz prawa użytkowania wieczystego nieruchomości</t>
  </si>
  <si>
    <t>6630</t>
  </si>
  <si>
    <t>Dotacje celowe otrzymane z samorządu województwa na inwestycje i zakupy inwestycyjne realizowane na podstawie porozumień (umów) między jednostkami samorządu terytorialnego</t>
  </si>
  <si>
    <t>6209</t>
  </si>
  <si>
    <t xml:space="preserve"> </t>
  </si>
  <si>
    <t>majątkowe  razem</t>
  </si>
  <si>
    <t>bieżące razem</t>
  </si>
  <si>
    <t>6</t>
  </si>
  <si>
    <t>Przewidywane wykonanie za 2009 r</t>
  </si>
  <si>
    <t>232 000</t>
  </si>
  <si>
    <t>1 038 931</t>
  </si>
  <si>
    <t>806 931</t>
  </si>
  <si>
    <t>0</t>
  </si>
  <si>
    <t>61 000</t>
  </si>
  <si>
    <t>25 000</t>
  </si>
  <si>
    <t>133 000</t>
  </si>
  <si>
    <t>2 000</t>
  </si>
  <si>
    <t>1 600</t>
  </si>
  <si>
    <t>1 273 000</t>
  </si>
  <si>
    <t>1 274 600</t>
  </si>
  <si>
    <t>1 495 600</t>
  </si>
  <si>
    <t>300</t>
  </si>
  <si>
    <t>2 526</t>
  </si>
  <si>
    <t>2 926</t>
  </si>
  <si>
    <t>3 026</t>
  </si>
  <si>
    <t>48 343</t>
  </si>
  <si>
    <t>1 385 977</t>
  </si>
  <si>
    <t>2 370 792</t>
  </si>
  <si>
    <t>3 805 112</t>
  </si>
  <si>
    <t>2 500</t>
  </si>
  <si>
    <t>727 039</t>
  </si>
  <si>
    <t>729 539</t>
  </si>
  <si>
    <t>31 500</t>
  </si>
  <si>
    <t>15 000</t>
  </si>
  <si>
    <t>46 500</t>
  </si>
  <si>
    <t>35 000</t>
  </si>
  <si>
    <t>4 000</t>
  </si>
  <si>
    <t>42 380</t>
  </si>
  <si>
    <t>18 436</t>
  </si>
  <si>
    <t>178 708</t>
  </si>
  <si>
    <t>244 264</t>
  </si>
  <si>
    <t>522 988</t>
  </si>
  <si>
    <t>800</t>
  </si>
  <si>
    <t>3 335</t>
  </si>
  <si>
    <t>789</t>
  </si>
  <si>
    <t>498</t>
  </si>
  <si>
    <t>2 150</t>
  </si>
  <si>
    <t>1 500</t>
  </si>
  <si>
    <t>3 600</t>
  </si>
  <si>
    <t>7 250</t>
  </si>
  <si>
    <t>500</t>
  </si>
  <si>
    <t>1 800</t>
  </si>
  <si>
    <t>34 000</t>
  </si>
  <si>
    <t>36 300</t>
  </si>
  <si>
    <t>43 550</t>
  </si>
  <si>
    <t>5 551</t>
  </si>
  <si>
    <t>3 500</t>
  </si>
  <si>
    <t>9 051</t>
  </si>
  <si>
    <t>3 000</t>
  </si>
  <si>
    <t>950</t>
  </si>
  <si>
    <t>516 012</t>
  </si>
  <si>
    <t>521 036</t>
  </si>
  <si>
    <t>1 820 063</t>
  </si>
  <si>
    <t>7 185 662</t>
  </si>
  <si>
    <t>8 224 593</t>
  </si>
  <si>
    <t>4 812</t>
  </si>
  <si>
    <t>Plan ogółem na 2010 r</t>
  </si>
  <si>
    <t xml:space="preserve">Tabela Nr 1 do Uchwały nr Rady Gminy z dnia </t>
  </si>
  <si>
    <t xml:space="preserve">a)  z tytułu dotacji
i środków na finansowanie wydatków na realizację zadań finansowanych z udziałem środków, o których mowa w art. 5 ust. 1 pkt 2 i 3 
</t>
  </si>
  <si>
    <t>b)  z  tytułu dotacji na realizację zadań z zakresu administracji rządowej</t>
  </si>
  <si>
    <t>c)   z tytułu dotacji na realizację zadań  na mocy porozumień z organami administracji rządowej</t>
  </si>
  <si>
    <t>DOCHODY OGÓŁEM:     w tym: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</si>
</sst>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4"/>
      <color indexed="8"/>
      <name val="Arial"/>
      <family val="9"/>
    </font>
    <font>
      <b/>
      <sz val="10"/>
      <color indexed="8"/>
      <name val="Arial"/>
      <family val="9"/>
    </font>
    <font>
      <sz val="9"/>
      <color indexed="8"/>
      <name val="Arial"/>
      <family val="9"/>
    </font>
    <font>
      <b/>
      <sz val="9"/>
      <color indexed="8"/>
      <name val="Arial"/>
      <family val="9"/>
    </font>
    <font>
      <b/>
      <sz val="8"/>
      <color indexed="8"/>
      <name val="Arial"/>
      <family val="9"/>
    </font>
    <font>
      <sz val="8"/>
      <name val="Arial"/>
      <family val="9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5"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1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2" fillId="3" borderId="1" xfId="0" applyAlignment="1">
      <alignment horizontal="center" vertical="center" wrapText="1"/>
    </xf>
    <xf numFmtId="49" fontId="0" fillId="2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2" borderId="1" xfId="0" applyFont="1" applyAlignment="1">
      <alignment horizontal="center" vertical="center" wrapText="1"/>
    </xf>
    <xf numFmtId="3" fontId="0" fillId="3" borderId="1" xfId="0" applyNumberFormat="1" applyAlignment="1">
      <alignment horizontal="right" vertical="center" wrapText="1"/>
    </xf>
    <xf numFmtId="3" fontId="0" fillId="2" borderId="1" xfId="0" applyNumberFormat="1" applyAlignment="1">
      <alignment horizontal="right" vertical="center" wrapText="1"/>
    </xf>
    <xf numFmtId="3" fontId="0" fillId="4" borderId="1" xfId="0" applyNumberFormat="1" applyAlignment="1">
      <alignment horizontal="right" vertical="center" wrapText="1"/>
    </xf>
    <xf numFmtId="3" fontId="7" fillId="4" borderId="1" xfId="0" applyNumberFormat="1" applyAlignment="1">
      <alignment horizontal="right" vertical="center" wrapText="1"/>
    </xf>
    <xf numFmtId="49" fontId="1" fillId="2" borderId="1" xfId="0" applyFont="1" applyAlignment="1">
      <alignment horizontal="center" vertical="center" wrapText="1"/>
    </xf>
    <xf numFmtId="3" fontId="8" fillId="4" borderId="2" xfId="0" applyNumberFormat="1" applyFont="1" applyAlignment="1">
      <alignment horizontal="right" vertical="center" wrapText="1"/>
    </xf>
    <xf numFmtId="3" fontId="7" fillId="4" borderId="1" xfId="0" applyNumberFormat="1" applyFont="1" applyAlignment="1">
      <alignment horizontal="right" vertical="center" wrapText="1"/>
    </xf>
    <xf numFmtId="49" fontId="7" fillId="4" borderId="1" xfId="0" applyAlignment="1">
      <alignment horizontal="center" vertical="center" wrapText="1"/>
    </xf>
    <xf numFmtId="49" fontId="7" fillId="4" borderId="1" xfId="0" applyAlignment="1">
      <alignment horizontal="right" vertical="center" wrapText="1"/>
    </xf>
    <xf numFmtId="49" fontId="8" fillId="4" borderId="3" xfId="0" applyBorder="1" applyAlignment="1">
      <alignment horizontal="center" vertical="center" wrapText="1"/>
    </xf>
    <xf numFmtId="49" fontId="8" fillId="4" borderId="4" xfId="0" applyBorder="1" applyAlignment="1">
      <alignment horizontal="center" vertical="center" wrapText="1"/>
    </xf>
    <xf numFmtId="49" fontId="8" fillId="4" borderId="5" xfId="0" applyFont="1" applyBorder="1" applyAlignment="1">
      <alignment horizontal="left" vertical="center" wrapText="1"/>
    </xf>
    <xf numFmtId="49" fontId="8" fillId="4" borderId="6" xfId="0" applyBorder="1" applyAlignment="1">
      <alignment horizontal="left" vertical="center" wrapText="1"/>
    </xf>
    <xf numFmtId="49" fontId="8" fillId="4" borderId="7" xfId="0" applyBorder="1" applyAlignment="1">
      <alignment horizontal="left" vertical="center" wrapText="1"/>
    </xf>
    <xf numFmtId="49" fontId="7" fillId="4" borderId="5" xfId="0" applyFont="1" applyBorder="1" applyAlignment="1">
      <alignment horizontal="center" vertical="center" wrapText="1"/>
    </xf>
    <xf numFmtId="3" fontId="7" fillId="4" borderId="5" xfId="0" applyNumberFormat="1" applyFont="1" applyBorder="1" applyAlignment="1">
      <alignment horizontal="right" vertical="center" wrapText="1"/>
    </xf>
    <xf numFmtId="3" fontId="1" fillId="0" borderId="6" xfId="0" applyNumberFormat="1" applyFill="1" applyBorder="1" applyAlignment="1" applyProtection="1">
      <alignment horizontal="right" vertical="center" wrapText="1"/>
      <protection locked="0"/>
    </xf>
    <xf numFmtId="3" fontId="1" fillId="0" borderId="7" xfId="0" applyNumberFormat="1" applyFill="1" applyBorder="1" applyAlignment="1" applyProtection="1">
      <alignment horizontal="right" vertical="center" wrapText="1"/>
      <protection locked="0"/>
    </xf>
    <xf numFmtId="49" fontId="7" fillId="4" borderId="5" xfId="0" applyBorder="1" applyAlignment="1">
      <alignment horizontal="center" vertical="center" wrapText="1"/>
    </xf>
    <xf numFmtId="49" fontId="7" fillId="4" borderId="6" xfId="0" applyBorder="1" applyAlignment="1">
      <alignment horizontal="center" vertical="center" wrapText="1"/>
    </xf>
    <xf numFmtId="0" fontId="1" fillId="0" borderId="6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ill="1" applyBorder="1" applyAlignment="1" applyProtection="1">
      <alignment horizontal="center" vertical="center" wrapText="1"/>
      <protection locked="0"/>
    </xf>
    <xf numFmtId="49" fontId="7" fillId="4" borderId="7" xfId="0" applyBorder="1" applyAlignment="1">
      <alignment horizontal="center" vertical="center" wrapText="1"/>
    </xf>
    <xf numFmtId="49" fontId="7" fillId="4" borderId="5" xfId="0" applyFont="1" applyBorder="1" applyAlignment="1">
      <alignment horizontal="left" vertical="center" wrapText="1"/>
    </xf>
    <xf numFmtId="49" fontId="7" fillId="4" borderId="6" xfId="0" applyBorder="1" applyAlignment="1">
      <alignment horizontal="left" vertical="center" wrapText="1"/>
    </xf>
    <xf numFmtId="49" fontId="7" fillId="4" borderId="7" xfId="0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4" borderId="0" xfId="0" applyAlignment="1">
      <alignment horizontal="center" vertical="center" wrapText="1"/>
    </xf>
    <xf numFmtId="49" fontId="7" fillId="4" borderId="1" xfId="0" applyFont="1" applyAlignment="1">
      <alignment horizontal="center" vertical="center" wrapText="1"/>
    </xf>
    <xf numFmtId="49" fontId="7" fillId="4" borderId="1" xfId="0" applyAlignment="1">
      <alignment horizontal="center" vertical="center" wrapText="1"/>
    </xf>
    <xf numFmtId="49" fontId="7" fillId="4" borderId="1" xfId="0" applyFont="1" applyAlignment="1">
      <alignment horizontal="right" vertical="center" wrapText="1"/>
    </xf>
    <xf numFmtId="49" fontId="7" fillId="4" borderId="8" xfId="0" applyBorder="1" applyAlignment="1">
      <alignment horizontal="center" vertical="center" wrapText="1"/>
    </xf>
    <xf numFmtId="49" fontId="7" fillId="4" borderId="9" xfId="0" applyFont="1" applyBorder="1" applyAlignment="1">
      <alignment horizontal="left" vertical="center" wrapText="1"/>
    </xf>
    <xf numFmtId="49" fontId="8" fillId="4" borderId="1" xfId="0" applyFont="1" applyAlignment="1">
      <alignment horizontal="right" vertical="center" wrapText="1"/>
    </xf>
    <xf numFmtId="49" fontId="8" fillId="4" borderId="1" xfId="0" applyAlignment="1">
      <alignment horizontal="right" vertical="center" wrapText="1"/>
    </xf>
    <xf numFmtId="49" fontId="2" fillId="4" borderId="1" xfId="0" applyAlignment="1">
      <alignment horizontal="center" vertical="center" wrapText="1"/>
    </xf>
    <xf numFmtId="49" fontId="0" fillId="4" borderId="1" xfId="0" applyFont="1" applyAlignment="1">
      <alignment horizontal="left" vertical="center" wrapText="1"/>
    </xf>
    <xf numFmtId="49" fontId="0" fillId="4" borderId="1" xfId="0" applyAlignment="1">
      <alignment horizontal="right" vertical="center" wrapText="1"/>
    </xf>
    <xf numFmtId="49" fontId="0" fillId="4" borderId="1" xfId="0" applyAlignment="1">
      <alignment horizontal="center" vertical="center" wrapText="1"/>
    </xf>
    <xf numFmtId="49" fontId="0" fillId="4" borderId="1" xfId="0" applyAlignment="1">
      <alignment horizontal="left" vertical="center" wrapText="1"/>
    </xf>
    <xf numFmtId="49" fontId="2" fillId="2" borderId="1" xfId="0" applyAlignment="1">
      <alignment horizontal="center" vertical="center" wrapText="1"/>
    </xf>
    <xf numFmtId="49" fontId="0" fillId="2" borderId="1" xfId="0" applyAlignment="1">
      <alignment horizontal="left" vertical="center" wrapText="1"/>
    </xf>
    <xf numFmtId="49" fontId="0" fillId="2" borderId="1" xfId="0" applyAlignment="1">
      <alignment horizontal="right" vertical="center" wrapText="1"/>
    </xf>
    <xf numFmtId="49" fontId="0" fillId="3" borderId="1" xfId="0" applyAlignment="1">
      <alignment horizontal="center" vertical="center" wrapText="1"/>
    </xf>
    <xf numFmtId="49" fontId="2" fillId="3" borderId="1" xfId="0" applyAlignment="1">
      <alignment horizontal="center" vertical="center" wrapText="1"/>
    </xf>
    <xf numFmtId="49" fontId="0" fillId="3" borderId="1" xfId="0" applyAlignment="1">
      <alignment horizontal="left" vertical="center" wrapText="1"/>
    </xf>
    <xf numFmtId="49" fontId="0" fillId="3" borderId="1" xfId="0" applyAlignment="1">
      <alignment horizontal="right" vertical="center" wrapText="1"/>
    </xf>
    <xf numFmtId="49" fontId="7" fillId="4" borderId="2" xfId="0" applyFont="1" applyAlignment="1">
      <alignment horizontal="right" vertical="center" wrapText="1"/>
    </xf>
    <xf numFmtId="49" fontId="7" fillId="4" borderId="2" xfId="0" applyAlignment="1">
      <alignment horizontal="right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Font="1" applyAlignment="1">
      <alignment horizontal="center" vertical="center" wrapText="1"/>
    </xf>
    <xf numFmtId="49" fontId="1" fillId="2" borderId="1" xfId="0" applyAlignment="1">
      <alignment horizontal="center" vertical="center" wrapText="1"/>
    </xf>
    <xf numFmtId="49" fontId="1" fillId="2" borderId="1" xfId="0" applyFont="1" applyAlignment="1">
      <alignment horizontal="center" vertical="center" wrapText="1"/>
    </xf>
    <xf numFmtId="49" fontId="4" fillId="4" borderId="0" xfId="0" applyAlignment="1">
      <alignment horizontal="center" vertical="center" wrapText="1"/>
    </xf>
    <xf numFmtId="49" fontId="5" fillId="4" borderId="0" xfId="0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A9A9A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workbookViewId="0" topLeftCell="A177">
      <selection activeCell="B194" sqref="B194:I194"/>
    </sheetView>
  </sheetViews>
  <sheetFormatPr defaultColWidth="9.33203125" defaultRowHeight="12.75"/>
  <cols>
    <col min="1" max="1" width="6.16015625" style="0" customWidth="1"/>
    <col min="2" max="2" width="3" style="0" customWidth="1"/>
    <col min="3" max="3" width="4.16015625" style="0" customWidth="1"/>
    <col min="4" max="4" width="9.83203125" style="0" customWidth="1"/>
    <col min="5" max="5" width="6.66015625" style="0" customWidth="1"/>
    <col min="6" max="6" width="6.16015625" style="0" hidden="1" customWidth="1"/>
    <col min="7" max="7" width="34.5" style="0" customWidth="1"/>
    <col min="8" max="8" width="0.4921875" style="0" customWidth="1"/>
    <col min="9" max="9" width="6.33203125" style="0" customWidth="1"/>
    <col min="10" max="10" width="22.33203125" style="0" customWidth="1"/>
    <col min="11" max="11" width="12" style="0" customWidth="1"/>
    <col min="12" max="12" width="3" style="0" customWidth="1"/>
    <col min="13" max="13" width="7.5" style="0" customWidth="1"/>
    <col min="14" max="14" width="3" style="0" hidden="1" customWidth="1"/>
    <col min="15" max="15" width="2.66015625" style="0" customWidth="1"/>
  </cols>
  <sheetData>
    <row r="1" spans="11:13" ht="23.25" customHeight="1">
      <c r="K1" s="33" t="s">
        <v>237</v>
      </c>
      <c r="L1" s="33"/>
      <c r="M1" s="33"/>
    </row>
    <row r="2" spans="11:13" ht="24.75" customHeight="1">
      <c r="K2" s="33"/>
      <c r="L2" s="33"/>
      <c r="M2" s="33"/>
    </row>
    <row r="3" spans="1:14" ht="28.5" customHeight="1">
      <c r="A3" s="34"/>
      <c r="B3" s="34"/>
      <c r="C3" s="61" t="s">
        <v>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5" ht="13.5" customHeight="1">
      <c r="A4" s="34"/>
      <c r="B4" s="34"/>
      <c r="C4" s="34"/>
      <c r="D4" s="34"/>
      <c r="E4" s="62"/>
      <c r="F4" s="62"/>
      <c r="G4" s="62"/>
      <c r="H4" s="62"/>
      <c r="I4" s="63" t="s">
        <v>1</v>
      </c>
      <c r="J4" s="64"/>
      <c r="K4" s="64"/>
      <c r="L4" s="64"/>
      <c r="M4" s="64"/>
      <c r="N4" s="64"/>
      <c r="O4" s="64"/>
    </row>
    <row r="5" spans="2:15" ht="42.75" customHeight="1">
      <c r="B5" s="59" t="s">
        <v>2</v>
      </c>
      <c r="C5" s="59"/>
      <c r="D5" s="1" t="s">
        <v>3</v>
      </c>
      <c r="E5" s="59" t="s">
        <v>4</v>
      </c>
      <c r="F5" s="59"/>
      <c r="G5" s="59" t="s">
        <v>5</v>
      </c>
      <c r="H5" s="59"/>
      <c r="I5" s="59"/>
      <c r="J5" s="11" t="s">
        <v>178</v>
      </c>
      <c r="K5" s="60" t="s">
        <v>236</v>
      </c>
      <c r="L5" s="59"/>
      <c r="M5" s="59"/>
      <c r="N5" s="59"/>
      <c r="O5" s="59"/>
    </row>
    <row r="6" spans="2:15" ht="13.5" customHeight="1">
      <c r="B6" s="57" t="s">
        <v>6</v>
      </c>
      <c r="C6" s="57"/>
      <c r="D6" s="2" t="s">
        <v>7</v>
      </c>
      <c r="E6" s="57" t="s">
        <v>8</v>
      </c>
      <c r="F6" s="57"/>
      <c r="G6" s="57" t="s">
        <v>9</v>
      </c>
      <c r="H6" s="57"/>
      <c r="I6" s="57"/>
      <c r="J6" s="6" t="s">
        <v>10</v>
      </c>
      <c r="K6" s="58" t="s">
        <v>177</v>
      </c>
      <c r="L6" s="57"/>
      <c r="M6" s="57"/>
      <c r="N6" s="57"/>
      <c r="O6" s="57"/>
    </row>
    <row r="7" spans="2:15" ht="13.5" customHeight="1">
      <c r="B7" s="37" t="s">
        <v>11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2:15" ht="18.75" customHeight="1">
      <c r="B8" s="51" t="s">
        <v>12</v>
      </c>
      <c r="C8" s="51"/>
      <c r="D8" s="3"/>
      <c r="E8" s="52"/>
      <c r="F8" s="52"/>
      <c r="G8" s="53" t="s">
        <v>13</v>
      </c>
      <c r="H8" s="53"/>
      <c r="I8" s="53"/>
      <c r="J8" s="7">
        <f>SUM(J9)</f>
        <v>198164</v>
      </c>
      <c r="K8" s="54" t="s">
        <v>229</v>
      </c>
      <c r="L8" s="54"/>
      <c r="M8" s="54"/>
      <c r="N8" s="54"/>
      <c r="O8" s="54"/>
    </row>
    <row r="9" spans="2:15" ht="45" customHeight="1">
      <c r="B9" s="51"/>
      <c r="C9" s="51"/>
      <c r="D9" s="3"/>
      <c r="E9" s="52"/>
      <c r="F9" s="52"/>
      <c r="G9" s="53" t="s">
        <v>14</v>
      </c>
      <c r="H9" s="53"/>
      <c r="I9" s="53"/>
      <c r="J9" s="7">
        <f>SUM(J10)</f>
        <v>198164</v>
      </c>
      <c r="K9" s="54" t="s">
        <v>182</v>
      </c>
      <c r="L9" s="54"/>
      <c r="M9" s="54"/>
      <c r="N9" s="54"/>
      <c r="O9" s="54"/>
    </row>
    <row r="10" spans="2:15" ht="19.5" customHeight="1">
      <c r="B10" s="48"/>
      <c r="C10" s="48"/>
      <c r="D10" s="4" t="s">
        <v>16</v>
      </c>
      <c r="E10" s="48"/>
      <c r="F10" s="48"/>
      <c r="G10" s="49" t="s">
        <v>17</v>
      </c>
      <c r="H10" s="49"/>
      <c r="I10" s="49"/>
      <c r="J10" s="8">
        <f>SUM(J12+J13)</f>
        <v>198164</v>
      </c>
      <c r="K10" s="50" t="s">
        <v>229</v>
      </c>
      <c r="L10" s="50"/>
      <c r="M10" s="50"/>
      <c r="N10" s="50"/>
      <c r="O10" s="50"/>
    </row>
    <row r="11" spans="2:15" ht="42" customHeight="1">
      <c r="B11" s="48"/>
      <c r="C11" s="48"/>
      <c r="D11" s="4"/>
      <c r="E11" s="48"/>
      <c r="F11" s="48"/>
      <c r="G11" s="49" t="s">
        <v>14</v>
      </c>
      <c r="H11" s="49"/>
      <c r="I11" s="49"/>
      <c r="J11" s="8">
        <v>0</v>
      </c>
      <c r="K11" s="50" t="s">
        <v>182</v>
      </c>
      <c r="L11" s="50"/>
      <c r="M11" s="50"/>
      <c r="N11" s="50"/>
      <c r="O11" s="50"/>
    </row>
    <row r="12" spans="2:15" ht="54" customHeight="1">
      <c r="B12" s="43"/>
      <c r="C12" s="43"/>
      <c r="D12" s="5"/>
      <c r="E12" s="46" t="s">
        <v>18</v>
      </c>
      <c r="F12" s="46"/>
      <c r="G12" s="47" t="s">
        <v>19</v>
      </c>
      <c r="H12" s="47"/>
      <c r="I12" s="47"/>
      <c r="J12" s="9">
        <v>950</v>
      </c>
      <c r="K12" s="45" t="s">
        <v>229</v>
      </c>
      <c r="L12" s="45"/>
      <c r="M12" s="45"/>
      <c r="N12" s="45"/>
      <c r="O12" s="45"/>
    </row>
    <row r="13" spans="2:15" ht="43.5" customHeight="1">
      <c r="B13" s="43"/>
      <c r="C13" s="43"/>
      <c r="D13" s="5"/>
      <c r="E13" s="46" t="s">
        <v>20</v>
      </c>
      <c r="F13" s="46"/>
      <c r="G13" s="47" t="s">
        <v>21</v>
      </c>
      <c r="H13" s="47"/>
      <c r="I13" s="47"/>
      <c r="J13" s="9">
        <v>197214</v>
      </c>
      <c r="K13" s="45" t="s">
        <v>182</v>
      </c>
      <c r="L13" s="45"/>
      <c r="M13" s="45"/>
      <c r="N13" s="45"/>
      <c r="O13" s="45"/>
    </row>
    <row r="14" spans="2:15" ht="13.5" customHeight="1">
      <c r="B14" s="51" t="s">
        <v>22</v>
      </c>
      <c r="C14" s="51"/>
      <c r="D14" s="3"/>
      <c r="E14" s="52"/>
      <c r="F14" s="52"/>
      <c r="G14" s="53" t="s">
        <v>23</v>
      </c>
      <c r="H14" s="53"/>
      <c r="I14" s="53"/>
      <c r="J14" s="7">
        <f>SUM(J16)</f>
        <v>1440</v>
      </c>
      <c r="K14" s="54" t="s">
        <v>228</v>
      </c>
      <c r="L14" s="54"/>
      <c r="M14" s="54"/>
      <c r="N14" s="54"/>
      <c r="O14" s="54"/>
    </row>
    <row r="15" spans="2:15" ht="42.75" customHeight="1">
      <c r="B15" s="51"/>
      <c r="C15" s="51"/>
      <c r="D15" s="3"/>
      <c r="E15" s="52"/>
      <c r="F15" s="52"/>
      <c r="G15" s="53" t="s">
        <v>14</v>
      </c>
      <c r="H15" s="53"/>
      <c r="I15" s="53"/>
      <c r="J15" s="7">
        <v>0</v>
      </c>
      <c r="K15" s="54" t="s">
        <v>182</v>
      </c>
      <c r="L15" s="54"/>
      <c r="M15" s="54"/>
      <c r="N15" s="54"/>
      <c r="O15" s="54"/>
    </row>
    <row r="16" spans="2:15" ht="13.5" customHeight="1">
      <c r="B16" s="48"/>
      <c r="C16" s="48"/>
      <c r="D16" s="4" t="s">
        <v>24</v>
      </c>
      <c r="E16" s="48"/>
      <c r="F16" s="48"/>
      <c r="G16" s="49" t="s">
        <v>17</v>
      </c>
      <c r="H16" s="49"/>
      <c r="I16" s="49"/>
      <c r="J16" s="8">
        <f>SUM(J17)</f>
        <v>1440</v>
      </c>
      <c r="K16" s="50" t="s">
        <v>228</v>
      </c>
      <c r="L16" s="50"/>
      <c r="M16" s="50"/>
      <c r="N16" s="50"/>
      <c r="O16" s="50"/>
    </row>
    <row r="17" spans="2:15" ht="42.75" customHeight="1">
      <c r="B17" s="48"/>
      <c r="C17" s="48"/>
      <c r="D17" s="4"/>
      <c r="E17" s="48"/>
      <c r="F17" s="48"/>
      <c r="G17" s="49" t="s">
        <v>14</v>
      </c>
      <c r="H17" s="49"/>
      <c r="I17" s="49"/>
      <c r="J17" s="8">
        <f>SUM(J18)</f>
        <v>1440</v>
      </c>
      <c r="K17" s="50" t="s">
        <v>182</v>
      </c>
      <c r="L17" s="50"/>
      <c r="M17" s="50"/>
      <c r="N17" s="50"/>
      <c r="O17" s="50"/>
    </row>
    <row r="18" spans="2:15" ht="15" customHeight="1">
      <c r="B18" s="43"/>
      <c r="C18" s="43"/>
      <c r="D18" s="5"/>
      <c r="E18" s="46" t="s">
        <v>25</v>
      </c>
      <c r="F18" s="46"/>
      <c r="G18" s="47" t="s">
        <v>26</v>
      </c>
      <c r="H18" s="47"/>
      <c r="I18" s="47"/>
      <c r="J18" s="9">
        <v>1440</v>
      </c>
      <c r="K18" s="45" t="s">
        <v>228</v>
      </c>
      <c r="L18" s="45"/>
      <c r="M18" s="45"/>
      <c r="N18" s="45"/>
      <c r="O18" s="45"/>
    </row>
    <row r="19" spans="2:15" ht="13.5" customHeight="1">
      <c r="B19" s="51" t="s">
        <v>27</v>
      </c>
      <c r="C19" s="51"/>
      <c r="D19" s="3"/>
      <c r="E19" s="52"/>
      <c r="F19" s="52"/>
      <c r="G19" s="53" t="s">
        <v>28</v>
      </c>
      <c r="H19" s="53"/>
      <c r="I19" s="53"/>
      <c r="J19" s="7">
        <f>SUM(J21)</f>
        <v>7765</v>
      </c>
      <c r="K19" s="54" t="s">
        <v>227</v>
      </c>
      <c r="L19" s="54"/>
      <c r="M19" s="54"/>
      <c r="N19" s="54"/>
      <c r="O19" s="54"/>
    </row>
    <row r="20" spans="2:15" ht="42.75" customHeight="1">
      <c r="B20" s="51"/>
      <c r="C20" s="51"/>
      <c r="D20" s="3"/>
      <c r="E20" s="52"/>
      <c r="F20" s="52"/>
      <c r="G20" s="53" t="s">
        <v>14</v>
      </c>
      <c r="H20" s="53"/>
      <c r="I20" s="53"/>
      <c r="J20" s="7">
        <v>0</v>
      </c>
      <c r="K20" s="54" t="s">
        <v>182</v>
      </c>
      <c r="L20" s="54"/>
      <c r="M20" s="54"/>
      <c r="N20" s="54"/>
      <c r="O20" s="54"/>
    </row>
    <row r="21" spans="2:15" ht="13.5" customHeight="1">
      <c r="B21" s="48"/>
      <c r="C21" s="48"/>
      <c r="D21" s="4" t="s">
        <v>29</v>
      </c>
      <c r="E21" s="48"/>
      <c r="F21" s="48"/>
      <c r="G21" s="49" t="s">
        <v>30</v>
      </c>
      <c r="H21" s="49"/>
      <c r="I21" s="49"/>
      <c r="J21" s="8">
        <f>SUM(J22)</f>
        <v>7765</v>
      </c>
      <c r="K21" s="50" t="s">
        <v>227</v>
      </c>
      <c r="L21" s="50"/>
      <c r="M21" s="50"/>
      <c r="N21" s="50"/>
      <c r="O21" s="50"/>
    </row>
    <row r="22" spans="2:15" ht="42.75" customHeight="1">
      <c r="B22" s="48"/>
      <c r="C22" s="48"/>
      <c r="D22" s="4"/>
      <c r="E22" s="48"/>
      <c r="F22" s="48"/>
      <c r="G22" s="49" t="s">
        <v>14</v>
      </c>
      <c r="H22" s="49"/>
      <c r="I22" s="49"/>
      <c r="J22" s="8">
        <f>SUM(J23:J26)</f>
        <v>7765</v>
      </c>
      <c r="K22" s="50" t="s">
        <v>182</v>
      </c>
      <c r="L22" s="50"/>
      <c r="M22" s="50"/>
      <c r="N22" s="50"/>
      <c r="O22" s="50"/>
    </row>
    <row r="23" spans="2:15" ht="25.5" customHeight="1">
      <c r="B23" s="43"/>
      <c r="C23" s="43"/>
      <c r="D23" s="5"/>
      <c r="E23" s="46" t="s">
        <v>31</v>
      </c>
      <c r="F23" s="46"/>
      <c r="G23" s="47" t="s">
        <v>32</v>
      </c>
      <c r="H23" s="47"/>
      <c r="I23" s="47"/>
      <c r="J23" s="9">
        <v>2613</v>
      </c>
      <c r="K23" s="45" t="s">
        <v>226</v>
      </c>
      <c r="L23" s="45"/>
      <c r="M23" s="45"/>
      <c r="N23" s="45"/>
      <c r="O23" s="45"/>
    </row>
    <row r="24" spans="2:15" ht="54" customHeight="1">
      <c r="B24" s="43"/>
      <c r="C24" s="43"/>
      <c r="D24" s="5"/>
      <c r="E24" s="46" t="s">
        <v>18</v>
      </c>
      <c r="F24" s="46"/>
      <c r="G24" s="47" t="s">
        <v>19</v>
      </c>
      <c r="H24" s="47"/>
      <c r="I24" s="47"/>
      <c r="J24" s="9">
        <v>4308</v>
      </c>
      <c r="K24" s="45" t="s">
        <v>225</v>
      </c>
      <c r="L24" s="45"/>
      <c r="M24" s="45"/>
      <c r="N24" s="45"/>
      <c r="O24" s="45"/>
    </row>
    <row r="25" spans="2:15" ht="15" customHeight="1">
      <c r="B25" s="43"/>
      <c r="C25" s="43"/>
      <c r="D25" s="5"/>
      <c r="E25" s="46" t="s">
        <v>33</v>
      </c>
      <c r="F25" s="46"/>
      <c r="G25" s="47" t="s">
        <v>34</v>
      </c>
      <c r="H25" s="47"/>
      <c r="I25" s="47"/>
      <c r="J25" s="9">
        <v>17</v>
      </c>
      <c r="K25" s="45" t="s">
        <v>182</v>
      </c>
      <c r="L25" s="45"/>
      <c r="M25" s="45"/>
      <c r="N25" s="45"/>
      <c r="O25" s="45"/>
    </row>
    <row r="26" spans="2:15" ht="15" customHeight="1">
      <c r="B26" s="43"/>
      <c r="C26" s="43"/>
      <c r="D26" s="5"/>
      <c r="E26" s="46" t="s">
        <v>35</v>
      </c>
      <c r="F26" s="46"/>
      <c r="G26" s="47" t="s">
        <v>36</v>
      </c>
      <c r="H26" s="47"/>
      <c r="I26" s="47"/>
      <c r="J26" s="9">
        <v>827</v>
      </c>
      <c r="K26" s="45" t="s">
        <v>182</v>
      </c>
      <c r="L26" s="45"/>
      <c r="M26" s="45"/>
      <c r="N26" s="45"/>
      <c r="O26" s="45"/>
    </row>
    <row r="27" spans="2:15" ht="13.5" customHeight="1">
      <c r="B27" s="51" t="s">
        <v>37</v>
      </c>
      <c r="C27" s="51"/>
      <c r="D27" s="3"/>
      <c r="E27" s="52"/>
      <c r="F27" s="52"/>
      <c r="G27" s="53" t="s">
        <v>38</v>
      </c>
      <c r="H27" s="53"/>
      <c r="I27" s="53"/>
      <c r="J27" s="7">
        <f>SUM(J29+J34)</f>
        <v>40730</v>
      </c>
      <c r="K27" s="54" t="s">
        <v>224</v>
      </c>
      <c r="L27" s="54"/>
      <c r="M27" s="54"/>
      <c r="N27" s="54"/>
      <c r="O27" s="54"/>
    </row>
    <row r="28" spans="2:15" ht="42.75" customHeight="1">
      <c r="B28" s="51"/>
      <c r="C28" s="51"/>
      <c r="D28" s="3"/>
      <c r="E28" s="52"/>
      <c r="F28" s="52"/>
      <c r="G28" s="53" t="s">
        <v>14</v>
      </c>
      <c r="H28" s="53"/>
      <c r="I28" s="53"/>
      <c r="J28" s="7">
        <v>0</v>
      </c>
      <c r="K28" s="54" t="s">
        <v>182</v>
      </c>
      <c r="L28" s="54"/>
      <c r="M28" s="54"/>
      <c r="N28" s="54"/>
      <c r="O28" s="54"/>
    </row>
    <row r="29" spans="2:15" ht="13.5" customHeight="1">
      <c r="B29" s="48"/>
      <c r="C29" s="48"/>
      <c r="D29" s="4" t="s">
        <v>39</v>
      </c>
      <c r="E29" s="48"/>
      <c r="F29" s="48"/>
      <c r="G29" s="49" t="s">
        <v>40</v>
      </c>
      <c r="H29" s="49"/>
      <c r="I29" s="49"/>
      <c r="J29" s="8">
        <f>SUM(J31:J33)</f>
        <v>34574</v>
      </c>
      <c r="K29" s="50" t="s">
        <v>223</v>
      </c>
      <c r="L29" s="50"/>
      <c r="M29" s="50"/>
      <c r="N29" s="50"/>
      <c r="O29" s="50"/>
    </row>
    <row r="30" spans="2:15" ht="42.75" customHeight="1">
      <c r="B30" s="48"/>
      <c r="C30" s="48"/>
      <c r="D30" s="4"/>
      <c r="E30" s="48"/>
      <c r="F30" s="48"/>
      <c r="G30" s="49" t="s">
        <v>14</v>
      </c>
      <c r="H30" s="49"/>
      <c r="I30" s="49"/>
      <c r="J30" s="8">
        <v>0</v>
      </c>
      <c r="K30" s="50" t="s">
        <v>182</v>
      </c>
      <c r="L30" s="50"/>
      <c r="M30" s="50"/>
      <c r="N30" s="50"/>
      <c r="O30" s="50"/>
    </row>
    <row r="31" spans="2:15" ht="43.5" customHeight="1">
      <c r="B31" s="43"/>
      <c r="C31" s="43"/>
      <c r="D31" s="5"/>
      <c r="E31" s="46" t="s">
        <v>20</v>
      </c>
      <c r="F31" s="46"/>
      <c r="G31" s="47" t="s">
        <v>21</v>
      </c>
      <c r="H31" s="47"/>
      <c r="I31" s="47"/>
      <c r="J31" s="9">
        <v>34000</v>
      </c>
      <c r="K31" s="45" t="s">
        <v>222</v>
      </c>
      <c r="L31" s="45"/>
      <c r="M31" s="45"/>
      <c r="N31" s="45"/>
      <c r="O31" s="45"/>
    </row>
    <row r="32" spans="2:15" ht="34.5" customHeight="1">
      <c r="B32" s="43"/>
      <c r="C32" s="43"/>
      <c r="D32" s="5"/>
      <c r="E32" s="46" t="s">
        <v>41</v>
      </c>
      <c r="F32" s="46"/>
      <c r="G32" s="47" t="s">
        <v>42</v>
      </c>
      <c r="H32" s="47"/>
      <c r="I32" s="47"/>
      <c r="J32" s="9">
        <v>74</v>
      </c>
      <c r="K32" s="45" t="s">
        <v>221</v>
      </c>
      <c r="L32" s="45"/>
      <c r="M32" s="45"/>
      <c r="N32" s="45"/>
      <c r="O32" s="45"/>
    </row>
    <row r="33" spans="2:15" ht="43.5" customHeight="1">
      <c r="B33" s="43"/>
      <c r="C33" s="43"/>
      <c r="D33" s="5"/>
      <c r="E33" s="46" t="s">
        <v>43</v>
      </c>
      <c r="F33" s="46"/>
      <c r="G33" s="47" t="s">
        <v>44</v>
      </c>
      <c r="H33" s="47"/>
      <c r="I33" s="47"/>
      <c r="J33" s="9">
        <v>500</v>
      </c>
      <c r="K33" s="45" t="s">
        <v>220</v>
      </c>
      <c r="L33" s="45"/>
      <c r="M33" s="45"/>
      <c r="N33" s="45"/>
      <c r="O33" s="45"/>
    </row>
    <row r="34" spans="2:15" ht="21.75" customHeight="1">
      <c r="B34" s="48"/>
      <c r="C34" s="48"/>
      <c r="D34" s="4" t="s">
        <v>45</v>
      </c>
      <c r="E34" s="48"/>
      <c r="F34" s="48"/>
      <c r="G34" s="49" t="s">
        <v>46</v>
      </c>
      <c r="H34" s="49"/>
      <c r="I34" s="49"/>
      <c r="J34" s="8">
        <f>SUM(J36:J39)</f>
        <v>6156</v>
      </c>
      <c r="K34" s="50" t="s">
        <v>219</v>
      </c>
      <c r="L34" s="50"/>
      <c r="M34" s="50"/>
      <c r="N34" s="50"/>
      <c r="O34" s="50"/>
    </row>
    <row r="35" spans="2:15" ht="42.75" customHeight="1">
      <c r="B35" s="48"/>
      <c r="C35" s="48"/>
      <c r="D35" s="4"/>
      <c r="E35" s="48"/>
      <c r="F35" s="48"/>
      <c r="G35" s="49" t="s">
        <v>14</v>
      </c>
      <c r="H35" s="49"/>
      <c r="I35" s="49"/>
      <c r="J35" s="8">
        <v>0</v>
      </c>
      <c r="K35" s="50" t="s">
        <v>182</v>
      </c>
      <c r="L35" s="50"/>
      <c r="M35" s="50"/>
      <c r="N35" s="50"/>
      <c r="O35" s="50"/>
    </row>
    <row r="36" spans="2:15" ht="54" customHeight="1">
      <c r="B36" s="43"/>
      <c r="C36" s="43"/>
      <c r="D36" s="5"/>
      <c r="E36" s="46" t="s">
        <v>18</v>
      </c>
      <c r="F36" s="46"/>
      <c r="G36" s="47" t="s">
        <v>19</v>
      </c>
      <c r="H36" s="47"/>
      <c r="I36" s="47"/>
      <c r="J36" s="9">
        <v>3600</v>
      </c>
      <c r="K36" s="45" t="s">
        <v>218</v>
      </c>
      <c r="L36" s="45"/>
      <c r="M36" s="45"/>
      <c r="N36" s="45"/>
      <c r="O36" s="45"/>
    </row>
    <row r="37" spans="2:15" ht="15" customHeight="1">
      <c r="B37" s="43"/>
      <c r="C37" s="43"/>
      <c r="D37" s="5"/>
      <c r="E37" s="46" t="s">
        <v>47</v>
      </c>
      <c r="F37" s="46"/>
      <c r="G37" s="47" t="s">
        <v>48</v>
      </c>
      <c r="H37" s="47"/>
      <c r="I37" s="47"/>
      <c r="J37" s="9">
        <v>389</v>
      </c>
      <c r="K37" s="45" t="s">
        <v>217</v>
      </c>
      <c r="L37" s="45"/>
      <c r="M37" s="45"/>
      <c r="N37" s="45"/>
      <c r="O37" s="45"/>
    </row>
    <row r="38" spans="2:15" ht="15" customHeight="1">
      <c r="B38" s="43"/>
      <c r="C38" s="43"/>
      <c r="D38" s="5"/>
      <c r="E38" s="46" t="s">
        <v>33</v>
      </c>
      <c r="F38" s="46"/>
      <c r="G38" s="47" t="s">
        <v>34</v>
      </c>
      <c r="H38" s="47"/>
      <c r="I38" s="47"/>
      <c r="J38" s="9">
        <v>17</v>
      </c>
      <c r="K38" s="45" t="s">
        <v>182</v>
      </c>
      <c r="L38" s="45"/>
      <c r="M38" s="45"/>
      <c r="N38" s="45"/>
      <c r="O38" s="45"/>
    </row>
    <row r="39" spans="2:15" ht="15" customHeight="1">
      <c r="B39" s="43"/>
      <c r="C39" s="43"/>
      <c r="D39" s="5"/>
      <c r="E39" s="46" t="s">
        <v>35</v>
      </c>
      <c r="F39" s="46"/>
      <c r="G39" s="47" t="s">
        <v>36</v>
      </c>
      <c r="H39" s="47"/>
      <c r="I39" s="47"/>
      <c r="J39" s="9">
        <v>2150</v>
      </c>
      <c r="K39" s="45" t="s">
        <v>216</v>
      </c>
      <c r="L39" s="45"/>
      <c r="M39" s="45"/>
      <c r="N39" s="45"/>
      <c r="O39" s="45"/>
    </row>
    <row r="40" spans="2:15" ht="29.25" customHeight="1">
      <c r="B40" s="51" t="s">
        <v>49</v>
      </c>
      <c r="C40" s="51"/>
      <c r="D40" s="3"/>
      <c r="E40" s="52"/>
      <c r="F40" s="52"/>
      <c r="G40" s="53" t="s">
        <v>50</v>
      </c>
      <c r="H40" s="53"/>
      <c r="I40" s="53"/>
      <c r="J40" s="7">
        <f>SUM(J42+J45)</f>
        <v>4949</v>
      </c>
      <c r="K40" s="54" t="s">
        <v>215</v>
      </c>
      <c r="L40" s="54"/>
      <c r="M40" s="54"/>
      <c r="N40" s="54"/>
      <c r="O40" s="54"/>
    </row>
    <row r="41" spans="2:15" ht="42.75" customHeight="1">
      <c r="B41" s="51"/>
      <c r="C41" s="51"/>
      <c r="D41" s="3"/>
      <c r="E41" s="52"/>
      <c r="F41" s="52"/>
      <c r="G41" s="53" t="s">
        <v>14</v>
      </c>
      <c r="H41" s="53"/>
      <c r="I41" s="53"/>
      <c r="J41" s="7">
        <v>0</v>
      </c>
      <c r="K41" s="54" t="s">
        <v>182</v>
      </c>
      <c r="L41" s="54"/>
      <c r="M41" s="54"/>
      <c r="N41" s="54"/>
      <c r="O41" s="54"/>
    </row>
    <row r="42" spans="2:15" ht="25.5" customHeight="1">
      <c r="B42" s="48"/>
      <c r="C42" s="48"/>
      <c r="D42" s="4" t="s">
        <v>51</v>
      </c>
      <c r="E42" s="48"/>
      <c r="F42" s="48"/>
      <c r="G42" s="49" t="s">
        <v>52</v>
      </c>
      <c r="H42" s="49"/>
      <c r="I42" s="49"/>
      <c r="J42" s="8">
        <f>SUM(J44)</f>
        <v>484</v>
      </c>
      <c r="K42" s="50" t="s">
        <v>215</v>
      </c>
      <c r="L42" s="50"/>
      <c r="M42" s="50"/>
      <c r="N42" s="50"/>
      <c r="O42" s="50"/>
    </row>
    <row r="43" spans="2:15" ht="42.75" customHeight="1">
      <c r="B43" s="48"/>
      <c r="C43" s="48"/>
      <c r="D43" s="4"/>
      <c r="E43" s="48"/>
      <c r="F43" s="48"/>
      <c r="G43" s="49" t="s">
        <v>14</v>
      </c>
      <c r="H43" s="49"/>
      <c r="I43" s="49"/>
      <c r="J43" s="8">
        <v>0</v>
      </c>
      <c r="K43" s="50" t="s">
        <v>182</v>
      </c>
      <c r="L43" s="50"/>
      <c r="M43" s="50"/>
      <c r="N43" s="50"/>
      <c r="O43" s="50"/>
    </row>
    <row r="44" spans="2:15" ht="43.5" customHeight="1">
      <c r="B44" s="43"/>
      <c r="C44" s="43"/>
      <c r="D44" s="5"/>
      <c r="E44" s="46" t="s">
        <v>20</v>
      </c>
      <c r="F44" s="46"/>
      <c r="G44" s="47" t="s">
        <v>21</v>
      </c>
      <c r="H44" s="47"/>
      <c r="I44" s="47"/>
      <c r="J44" s="9">
        <v>484</v>
      </c>
      <c r="K44" s="45" t="s">
        <v>215</v>
      </c>
      <c r="L44" s="45"/>
      <c r="M44" s="45"/>
      <c r="N44" s="45"/>
      <c r="O44" s="45"/>
    </row>
    <row r="45" spans="2:15" ht="13.5" customHeight="1">
      <c r="B45" s="48"/>
      <c r="C45" s="48"/>
      <c r="D45" s="4" t="s">
        <v>53</v>
      </c>
      <c r="E45" s="48"/>
      <c r="F45" s="48"/>
      <c r="G45" s="49" t="s">
        <v>54</v>
      </c>
      <c r="H45" s="49"/>
      <c r="I45" s="49"/>
      <c r="J45" s="8">
        <f>SUM(J47)</f>
        <v>4465</v>
      </c>
      <c r="K45" s="50" t="s">
        <v>182</v>
      </c>
      <c r="L45" s="50"/>
      <c r="M45" s="50"/>
      <c r="N45" s="50"/>
      <c r="O45" s="50"/>
    </row>
    <row r="46" spans="2:15" ht="42.75" customHeight="1">
      <c r="B46" s="48"/>
      <c r="C46" s="48"/>
      <c r="D46" s="4"/>
      <c r="E46" s="48"/>
      <c r="F46" s="48"/>
      <c r="G46" s="49" t="s">
        <v>14</v>
      </c>
      <c r="H46" s="49"/>
      <c r="I46" s="49"/>
      <c r="J46" s="8">
        <v>0</v>
      </c>
      <c r="K46" s="50" t="s">
        <v>182</v>
      </c>
      <c r="L46" s="50"/>
      <c r="M46" s="50"/>
      <c r="N46" s="50"/>
      <c r="O46" s="50"/>
    </row>
    <row r="47" spans="2:15" ht="43.5" customHeight="1">
      <c r="B47" s="43"/>
      <c r="C47" s="43"/>
      <c r="D47" s="5"/>
      <c r="E47" s="46" t="s">
        <v>20</v>
      </c>
      <c r="F47" s="46"/>
      <c r="G47" s="47" t="s">
        <v>21</v>
      </c>
      <c r="H47" s="47"/>
      <c r="I47" s="47"/>
      <c r="J47" s="9">
        <v>4465</v>
      </c>
      <c r="K47" s="45" t="s">
        <v>182</v>
      </c>
      <c r="L47" s="45"/>
      <c r="M47" s="45"/>
      <c r="N47" s="45"/>
      <c r="O47" s="45"/>
    </row>
    <row r="48" spans="2:15" ht="26.25" customHeight="1">
      <c r="B48" s="51" t="s">
        <v>55</v>
      </c>
      <c r="C48" s="51"/>
      <c r="D48" s="3"/>
      <c r="E48" s="52"/>
      <c r="F48" s="52"/>
      <c r="G48" s="53" t="s">
        <v>56</v>
      </c>
      <c r="H48" s="53"/>
      <c r="I48" s="53"/>
      <c r="J48" s="7">
        <f>SUM(J50)</f>
        <v>3400</v>
      </c>
      <c r="K48" s="54" t="s">
        <v>182</v>
      </c>
      <c r="L48" s="54"/>
      <c r="M48" s="54"/>
      <c r="N48" s="54"/>
      <c r="O48" s="54"/>
    </row>
    <row r="49" spans="2:15" ht="42.75" customHeight="1">
      <c r="B49" s="51"/>
      <c r="C49" s="51"/>
      <c r="D49" s="3"/>
      <c r="E49" s="52"/>
      <c r="F49" s="52"/>
      <c r="G49" s="53" t="s">
        <v>14</v>
      </c>
      <c r="H49" s="53"/>
      <c r="I49" s="53"/>
      <c r="J49" s="7">
        <v>0</v>
      </c>
      <c r="K49" s="54" t="s">
        <v>182</v>
      </c>
      <c r="L49" s="54"/>
      <c r="M49" s="54"/>
      <c r="N49" s="54"/>
      <c r="O49" s="54"/>
    </row>
    <row r="50" spans="2:15" ht="13.5" customHeight="1">
      <c r="B50" s="48"/>
      <c r="C50" s="48"/>
      <c r="D50" s="4" t="s">
        <v>57</v>
      </c>
      <c r="E50" s="48"/>
      <c r="F50" s="48"/>
      <c r="G50" s="49" t="s">
        <v>58</v>
      </c>
      <c r="H50" s="49"/>
      <c r="I50" s="49"/>
      <c r="J50" s="8">
        <f>SUM(J52)</f>
        <v>3400</v>
      </c>
      <c r="K50" s="50" t="s">
        <v>182</v>
      </c>
      <c r="L50" s="50"/>
      <c r="M50" s="50"/>
      <c r="N50" s="50"/>
      <c r="O50" s="50"/>
    </row>
    <row r="51" spans="2:15" ht="42.75" customHeight="1">
      <c r="B51" s="48"/>
      <c r="C51" s="48"/>
      <c r="D51" s="4"/>
      <c r="E51" s="48"/>
      <c r="F51" s="48"/>
      <c r="G51" s="49" t="s">
        <v>14</v>
      </c>
      <c r="H51" s="49"/>
      <c r="I51" s="49"/>
      <c r="J51" s="8">
        <v>0</v>
      </c>
      <c r="K51" s="50" t="s">
        <v>182</v>
      </c>
      <c r="L51" s="50"/>
      <c r="M51" s="50"/>
      <c r="N51" s="50"/>
      <c r="O51" s="50"/>
    </row>
    <row r="52" spans="2:15" ht="43.5" customHeight="1">
      <c r="B52" s="43"/>
      <c r="C52" s="43"/>
      <c r="D52" s="5"/>
      <c r="E52" s="46" t="s">
        <v>59</v>
      </c>
      <c r="F52" s="46"/>
      <c r="G52" s="47" t="s">
        <v>60</v>
      </c>
      <c r="H52" s="47"/>
      <c r="I52" s="47"/>
      <c r="J52" s="9">
        <v>3400</v>
      </c>
      <c r="K52" s="45" t="s">
        <v>182</v>
      </c>
      <c r="L52" s="45"/>
      <c r="M52" s="45"/>
      <c r="N52" s="45"/>
      <c r="O52" s="45"/>
    </row>
    <row r="53" spans="2:15" ht="46.5" customHeight="1">
      <c r="B53" s="51" t="s">
        <v>61</v>
      </c>
      <c r="C53" s="51"/>
      <c r="D53" s="3"/>
      <c r="E53" s="52"/>
      <c r="F53" s="52"/>
      <c r="G53" s="53" t="s">
        <v>62</v>
      </c>
      <c r="H53" s="53"/>
      <c r="I53" s="53"/>
      <c r="J53" s="7">
        <f>SUM(J55+J63+J75+J79)</f>
        <v>1586316</v>
      </c>
      <c r="K53" s="54" t="s">
        <v>232</v>
      </c>
      <c r="L53" s="54"/>
      <c r="M53" s="54"/>
      <c r="N53" s="54"/>
      <c r="O53" s="54"/>
    </row>
    <row r="54" spans="2:15" ht="44.25" customHeight="1">
      <c r="B54" s="51"/>
      <c r="C54" s="51"/>
      <c r="D54" s="3"/>
      <c r="E54" s="52"/>
      <c r="F54" s="52"/>
      <c r="G54" s="53" t="s">
        <v>14</v>
      </c>
      <c r="H54" s="53"/>
      <c r="I54" s="53"/>
      <c r="J54" s="7">
        <v>0</v>
      </c>
      <c r="K54" s="54" t="s">
        <v>182</v>
      </c>
      <c r="L54" s="54"/>
      <c r="M54" s="54"/>
      <c r="N54" s="54"/>
      <c r="O54" s="54"/>
    </row>
    <row r="55" spans="2:15" ht="43.5" customHeight="1">
      <c r="B55" s="48"/>
      <c r="C55" s="48"/>
      <c r="D55" s="4" t="s">
        <v>63</v>
      </c>
      <c r="E55" s="48"/>
      <c r="F55" s="48"/>
      <c r="G55" s="49" t="s">
        <v>64</v>
      </c>
      <c r="H55" s="49"/>
      <c r="I55" s="49"/>
      <c r="J55" s="8">
        <f>SUM(J57:J62)</f>
        <v>316528</v>
      </c>
      <c r="K55" s="50" t="s">
        <v>231</v>
      </c>
      <c r="L55" s="50"/>
      <c r="M55" s="50"/>
      <c r="N55" s="50"/>
      <c r="O55" s="50"/>
    </row>
    <row r="56" spans="2:15" ht="42.75" customHeight="1">
      <c r="B56" s="48"/>
      <c r="C56" s="48"/>
      <c r="D56" s="4"/>
      <c r="E56" s="48"/>
      <c r="F56" s="48"/>
      <c r="G56" s="49" t="s">
        <v>14</v>
      </c>
      <c r="H56" s="49"/>
      <c r="I56" s="49"/>
      <c r="J56" s="8">
        <v>0</v>
      </c>
      <c r="K56" s="50" t="s">
        <v>182</v>
      </c>
      <c r="L56" s="50"/>
      <c r="M56" s="50"/>
      <c r="N56" s="50"/>
      <c r="O56" s="50"/>
    </row>
    <row r="57" spans="2:15" ht="15" customHeight="1">
      <c r="B57" s="43"/>
      <c r="C57" s="43"/>
      <c r="D57" s="5"/>
      <c r="E57" s="46" t="s">
        <v>65</v>
      </c>
      <c r="F57" s="46"/>
      <c r="G57" s="47" t="s">
        <v>66</v>
      </c>
      <c r="H57" s="47"/>
      <c r="I57" s="47"/>
      <c r="J57" s="9">
        <v>311622</v>
      </c>
      <c r="K57" s="45" t="s">
        <v>230</v>
      </c>
      <c r="L57" s="45"/>
      <c r="M57" s="45"/>
      <c r="N57" s="45"/>
      <c r="O57" s="45"/>
    </row>
    <row r="58" spans="2:15" ht="15" customHeight="1">
      <c r="B58" s="43"/>
      <c r="C58" s="43"/>
      <c r="D58" s="5"/>
      <c r="E58" s="46" t="s">
        <v>67</v>
      </c>
      <c r="F58" s="46"/>
      <c r="G58" s="47" t="s">
        <v>68</v>
      </c>
      <c r="H58" s="47"/>
      <c r="I58" s="47"/>
      <c r="J58" s="9">
        <v>756</v>
      </c>
      <c r="K58" s="45" t="s">
        <v>214</v>
      </c>
      <c r="L58" s="45"/>
      <c r="M58" s="45"/>
      <c r="N58" s="45"/>
      <c r="O58" s="45"/>
    </row>
    <row r="59" spans="2:15" ht="15" customHeight="1">
      <c r="B59" s="43"/>
      <c r="C59" s="43"/>
      <c r="D59" s="5"/>
      <c r="E59" s="46" t="s">
        <v>69</v>
      </c>
      <c r="F59" s="46"/>
      <c r="G59" s="47" t="s">
        <v>70</v>
      </c>
      <c r="H59" s="47"/>
      <c r="I59" s="47"/>
      <c r="J59" s="9">
        <v>3534</v>
      </c>
      <c r="K59" s="45" t="s">
        <v>213</v>
      </c>
      <c r="L59" s="45"/>
      <c r="M59" s="45"/>
      <c r="N59" s="45"/>
      <c r="O59" s="45"/>
    </row>
    <row r="60" spans="2:15" ht="15" customHeight="1">
      <c r="B60" s="43"/>
      <c r="C60" s="43"/>
      <c r="D60" s="5"/>
      <c r="E60" s="46" t="s">
        <v>71</v>
      </c>
      <c r="F60" s="46"/>
      <c r="G60" s="47" t="s">
        <v>72</v>
      </c>
      <c r="H60" s="47"/>
      <c r="I60" s="47"/>
      <c r="J60" s="9">
        <v>0</v>
      </c>
      <c r="K60" s="45" t="s">
        <v>22</v>
      </c>
      <c r="L60" s="45"/>
      <c r="M60" s="45"/>
      <c r="N60" s="45"/>
      <c r="O60" s="45"/>
    </row>
    <row r="61" spans="2:15" ht="15" customHeight="1">
      <c r="B61" s="43"/>
      <c r="C61" s="43"/>
      <c r="D61" s="5"/>
      <c r="E61" s="46" t="s">
        <v>73</v>
      </c>
      <c r="F61" s="46"/>
      <c r="G61" s="47" t="s">
        <v>74</v>
      </c>
      <c r="H61" s="47"/>
      <c r="I61" s="47"/>
      <c r="J61" s="9">
        <v>566</v>
      </c>
      <c r="K61" s="45" t="s">
        <v>212</v>
      </c>
      <c r="L61" s="45"/>
      <c r="M61" s="45"/>
      <c r="N61" s="45"/>
      <c r="O61" s="45"/>
    </row>
    <row r="62" spans="2:15" ht="25.5" customHeight="1">
      <c r="B62" s="43"/>
      <c r="C62" s="43"/>
      <c r="D62" s="5"/>
      <c r="E62" s="46" t="s">
        <v>75</v>
      </c>
      <c r="F62" s="46"/>
      <c r="G62" s="47" t="s">
        <v>76</v>
      </c>
      <c r="H62" s="47"/>
      <c r="I62" s="47"/>
      <c r="J62" s="9">
        <v>50</v>
      </c>
      <c r="K62" s="45" t="s">
        <v>182</v>
      </c>
      <c r="L62" s="45"/>
      <c r="M62" s="45"/>
      <c r="N62" s="45"/>
      <c r="O62" s="45"/>
    </row>
    <row r="63" spans="2:15" ht="44.25" customHeight="1">
      <c r="B63" s="48"/>
      <c r="C63" s="48"/>
      <c r="D63" s="4" t="s">
        <v>77</v>
      </c>
      <c r="E63" s="48"/>
      <c r="F63" s="48"/>
      <c r="G63" s="49" t="s">
        <v>78</v>
      </c>
      <c r="H63" s="49"/>
      <c r="I63" s="49"/>
      <c r="J63" s="8">
        <f>SUM(J65:J74)</f>
        <v>493700</v>
      </c>
      <c r="K63" s="50" t="s">
        <v>211</v>
      </c>
      <c r="L63" s="50"/>
      <c r="M63" s="50"/>
      <c r="N63" s="50"/>
      <c r="O63" s="50"/>
    </row>
    <row r="64" spans="2:15" ht="42.75" customHeight="1">
      <c r="B64" s="48"/>
      <c r="C64" s="48"/>
      <c r="D64" s="4"/>
      <c r="E64" s="48"/>
      <c r="F64" s="48"/>
      <c r="G64" s="49" t="s">
        <v>14</v>
      </c>
      <c r="H64" s="49"/>
      <c r="I64" s="49"/>
      <c r="J64" s="8">
        <v>0</v>
      </c>
      <c r="K64" s="50" t="s">
        <v>182</v>
      </c>
      <c r="L64" s="50"/>
      <c r="M64" s="50"/>
      <c r="N64" s="50"/>
      <c r="O64" s="50"/>
    </row>
    <row r="65" spans="2:15" ht="15" customHeight="1">
      <c r="B65" s="43"/>
      <c r="C65" s="43"/>
      <c r="D65" s="5"/>
      <c r="E65" s="46" t="s">
        <v>65</v>
      </c>
      <c r="F65" s="46"/>
      <c r="G65" s="47" t="s">
        <v>66</v>
      </c>
      <c r="H65" s="47"/>
      <c r="I65" s="47"/>
      <c r="J65" s="9">
        <v>207381</v>
      </c>
      <c r="K65" s="45" t="s">
        <v>210</v>
      </c>
      <c r="L65" s="45"/>
      <c r="M65" s="45"/>
      <c r="N65" s="45"/>
      <c r="O65" s="45"/>
    </row>
    <row r="66" spans="2:15" ht="15" customHeight="1">
      <c r="B66" s="43"/>
      <c r="C66" s="43"/>
      <c r="D66" s="5"/>
      <c r="E66" s="46" t="s">
        <v>67</v>
      </c>
      <c r="F66" s="46"/>
      <c r="G66" s="47" t="s">
        <v>68</v>
      </c>
      <c r="H66" s="47"/>
      <c r="I66" s="47"/>
      <c r="J66" s="9">
        <v>198543</v>
      </c>
      <c r="K66" s="45" t="s">
        <v>209</v>
      </c>
      <c r="L66" s="45"/>
      <c r="M66" s="45"/>
      <c r="N66" s="45"/>
      <c r="O66" s="45"/>
    </row>
    <row r="67" spans="2:15" ht="15" customHeight="1">
      <c r="B67" s="43"/>
      <c r="C67" s="43"/>
      <c r="D67" s="5"/>
      <c r="E67" s="46" t="s">
        <v>69</v>
      </c>
      <c r="F67" s="46"/>
      <c r="G67" s="47" t="s">
        <v>70</v>
      </c>
      <c r="H67" s="47"/>
      <c r="I67" s="47"/>
      <c r="J67" s="9">
        <v>18251</v>
      </c>
      <c r="K67" s="45" t="s">
        <v>208</v>
      </c>
      <c r="L67" s="45"/>
      <c r="M67" s="45"/>
      <c r="N67" s="45"/>
      <c r="O67" s="45"/>
    </row>
    <row r="68" spans="2:15" ht="15" customHeight="1">
      <c r="B68" s="43"/>
      <c r="C68" s="43"/>
      <c r="D68" s="5"/>
      <c r="E68" s="46" t="s">
        <v>79</v>
      </c>
      <c r="F68" s="46"/>
      <c r="G68" s="47" t="s">
        <v>80</v>
      </c>
      <c r="H68" s="47"/>
      <c r="I68" s="47"/>
      <c r="J68" s="9">
        <v>39866</v>
      </c>
      <c r="K68" s="45" t="s">
        <v>207</v>
      </c>
      <c r="L68" s="45"/>
      <c r="M68" s="45"/>
      <c r="N68" s="45"/>
      <c r="O68" s="45"/>
    </row>
    <row r="69" spans="2:15" ht="15" customHeight="1">
      <c r="B69" s="43"/>
      <c r="C69" s="43"/>
      <c r="D69" s="5"/>
      <c r="E69" s="46" t="s">
        <v>81</v>
      </c>
      <c r="F69" s="46"/>
      <c r="G69" s="47" t="s">
        <v>82</v>
      </c>
      <c r="H69" s="47"/>
      <c r="I69" s="47"/>
      <c r="J69" s="9">
        <v>3329</v>
      </c>
      <c r="K69" s="45" t="s">
        <v>206</v>
      </c>
      <c r="L69" s="45"/>
      <c r="M69" s="45"/>
      <c r="N69" s="45"/>
      <c r="O69" s="45"/>
    </row>
    <row r="70" spans="2:15" ht="15" customHeight="1">
      <c r="B70" s="43"/>
      <c r="C70" s="43"/>
      <c r="D70" s="5"/>
      <c r="E70" s="46" t="s">
        <v>71</v>
      </c>
      <c r="F70" s="46"/>
      <c r="G70" s="47" t="s">
        <v>72</v>
      </c>
      <c r="H70" s="47"/>
      <c r="I70" s="47"/>
      <c r="J70" s="9">
        <v>75</v>
      </c>
      <c r="K70" s="45" t="s">
        <v>22</v>
      </c>
      <c r="L70" s="45"/>
      <c r="M70" s="45"/>
      <c r="N70" s="45"/>
      <c r="O70" s="45"/>
    </row>
    <row r="71" spans="2:15" ht="15" customHeight="1">
      <c r="B71" s="43"/>
      <c r="C71" s="43"/>
      <c r="D71" s="5"/>
      <c r="E71" s="46" t="s">
        <v>83</v>
      </c>
      <c r="F71" s="46"/>
      <c r="G71" s="47" t="s">
        <v>84</v>
      </c>
      <c r="H71" s="47"/>
      <c r="I71" s="47"/>
      <c r="J71" s="9">
        <v>100</v>
      </c>
      <c r="K71" s="45" t="s">
        <v>22</v>
      </c>
      <c r="L71" s="45"/>
      <c r="M71" s="45"/>
      <c r="N71" s="45"/>
      <c r="O71" s="45"/>
    </row>
    <row r="72" spans="2:15" ht="15" customHeight="1">
      <c r="B72" s="43"/>
      <c r="C72" s="43"/>
      <c r="D72" s="5"/>
      <c r="E72" s="46" t="s">
        <v>73</v>
      </c>
      <c r="F72" s="46"/>
      <c r="G72" s="47" t="s">
        <v>74</v>
      </c>
      <c r="H72" s="47"/>
      <c r="I72" s="47"/>
      <c r="J72" s="9">
        <v>24286</v>
      </c>
      <c r="K72" s="45" t="s">
        <v>205</v>
      </c>
      <c r="L72" s="45"/>
      <c r="M72" s="45"/>
      <c r="N72" s="45"/>
      <c r="O72" s="45"/>
    </row>
    <row r="73" spans="2:15" ht="15" customHeight="1">
      <c r="B73" s="43"/>
      <c r="C73" s="43"/>
      <c r="D73" s="5"/>
      <c r="E73" s="46" t="s">
        <v>85</v>
      </c>
      <c r="F73" s="46"/>
      <c r="G73" s="47" t="s">
        <v>86</v>
      </c>
      <c r="H73" s="47"/>
      <c r="I73" s="47"/>
      <c r="J73" s="9">
        <v>749</v>
      </c>
      <c r="K73" s="45" t="s">
        <v>182</v>
      </c>
      <c r="L73" s="45"/>
      <c r="M73" s="45"/>
      <c r="N73" s="45"/>
      <c r="O73" s="45"/>
    </row>
    <row r="74" spans="2:15" ht="25.5" customHeight="1">
      <c r="B74" s="43"/>
      <c r="C74" s="43"/>
      <c r="D74" s="5"/>
      <c r="E74" s="46" t="s">
        <v>75</v>
      </c>
      <c r="F74" s="46"/>
      <c r="G74" s="47" t="s">
        <v>76</v>
      </c>
      <c r="H74" s="47"/>
      <c r="I74" s="47"/>
      <c r="J74" s="9">
        <v>1120</v>
      </c>
      <c r="K74" s="45" t="s">
        <v>182</v>
      </c>
      <c r="L74" s="45"/>
      <c r="M74" s="45"/>
      <c r="N74" s="45"/>
      <c r="O74" s="45"/>
    </row>
    <row r="75" spans="2:15" ht="29.25" customHeight="1">
      <c r="B75" s="48"/>
      <c r="C75" s="48"/>
      <c r="D75" s="4" t="s">
        <v>87</v>
      </c>
      <c r="E75" s="48"/>
      <c r="F75" s="48"/>
      <c r="G75" s="49" t="s">
        <v>88</v>
      </c>
      <c r="H75" s="49"/>
      <c r="I75" s="49"/>
      <c r="J75" s="8">
        <f>SUM(J77:J78)</f>
        <v>49653</v>
      </c>
      <c r="K75" s="50" t="s">
        <v>204</v>
      </c>
      <c r="L75" s="50"/>
      <c r="M75" s="50"/>
      <c r="N75" s="50"/>
      <c r="O75" s="50"/>
    </row>
    <row r="76" spans="2:15" ht="45" customHeight="1">
      <c r="B76" s="48"/>
      <c r="C76" s="48"/>
      <c r="D76" s="4"/>
      <c r="E76" s="48"/>
      <c r="F76" s="48"/>
      <c r="G76" s="49" t="s">
        <v>14</v>
      </c>
      <c r="H76" s="49"/>
      <c r="I76" s="49"/>
      <c r="J76" s="8">
        <v>0</v>
      </c>
      <c r="K76" s="50" t="s">
        <v>182</v>
      </c>
      <c r="L76" s="50"/>
      <c r="M76" s="50"/>
      <c r="N76" s="50"/>
      <c r="O76" s="50"/>
    </row>
    <row r="77" spans="2:15" ht="15" customHeight="1">
      <c r="B77" s="43"/>
      <c r="C77" s="43"/>
      <c r="D77" s="5"/>
      <c r="E77" s="46" t="s">
        <v>89</v>
      </c>
      <c r="F77" s="46"/>
      <c r="G77" s="47" t="s">
        <v>90</v>
      </c>
      <c r="H77" s="47"/>
      <c r="I77" s="47"/>
      <c r="J77" s="9">
        <v>13000</v>
      </c>
      <c r="K77" s="45" t="s">
        <v>203</v>
      </c>
      <c r="L77" s="45"/>
      <c r="M77" s="45"/>
      <c r="N77" s="45"/>
      <c r="O77" s="45"/>
    </row>
    <row r="78" spans="2:15" ht="25.5" customHeight="1">
      <c r="B78" s="43"/>
      <c r="C78" s="43"/>
      <c r="D78" s="5"/>
      <c r="E78" s="46" t="s">
        <v>91</v>
      </c>
      <c r="F78" s="46"/>
      <c r="G78" s="47" t="s">
        <v>92</v>
      </c>
      <c r="H78" s="47"/>
      <c r="I78" s="47"/>
      <c r="J78" s="9">
        <v>36653</v>
      </c>
      <c r="K78" s="45" t="s">
        <v>202</v>
      </c>
      <c r="L78" s="45"/>
      <c r="M78" s="45"/>
      <c r="N78" s="45"/>
      <c r="O78" s="45"/>
    </row>
    <row r="79" spans="2:15" ht="24" customHeight="1">
      <c r="B79" s="48"/>
      <c r="C79" s="48"/>
      <c r="D79" s="4" t="s">
        <v>93</v>
      </c>
      <c r="E79" s="48"/>
      <c r="F79" s="48"/>
      <c r="G79" s="49" t="s">
        <v>94</v>
      </c>
      <c r="H79" s="49"/>
      <c r="I79" s="49"/>
      <c r="J79" s="8">
        <f>SUM(J81:J82)</f>
        <v>726435</v>
      </c>
      <c r="K79" s="50" t="s">
        <v>201</v>
      </c>
      <c r="L79" s="50"/>
      <c r="M79" s="50"/>
      <c r="N79" s="50"/>
      <c r="O79" s="50"/>
    </row>
    <row r="80" spans="2:15" ht="42.75" customHeight="1">
      <c r="B80" s="48"/>
      <c r="C80" s="48"/>
      <c r="D80" s="4"/>
      <c r="E80" s="48"/>
      <c r="F80" s="48"/>
      <c r="G80" s="49" t="s">
        <v>14</v>
      </c>
      <c r="H80" s="49"/>
      <c r="I80" s="49"/>
      <c r="J80" s="8">
        <v>0</v>
      </c>
      <c r="K80" s="50" t="s">
        <v>182</v>
      </c>
      <c r="L80" s="50"/>
      <c r="M80" s="50"/>
      <c r="N80" s="50"/>
      <c r="O80" s="50"/>
    </row>
    <row r="81" spans="2:15" ht="15" customHeight="1">
      <c r="B81" s="43"/>
      <c r="C81" s="43"/>
      <c r="D81" s="5"/>
      <c r="E81" s="46" t="s">
        <v>95</v>
      </c>
      <c r="F81" s="46"/>
      <c r="G81" s="47" t="s">
        <v>96</v>
      </c>
      <c r="H81" s="47"/>
      <c r="I81" s="47"/>
      <c r="J81" s="9">
        <v>724001</v>
      </c>
      <c r="K81" s="45" t="s">
        <v>200</v>
      </c>
      <c r="L81" s="45"/>
      <c r="M81" s="45"/>
      <c r="N81" s="45"/>
      <c r="O81" s="45"/>
    </row>
    <row r="82" spans="2:15" ht="15" customHeight="1">
      <c r="B82" s="43"/>
      <c r="C82" s="43"/>
      <c r="D82" s="5"/>
      <c r="E82" s="46" t="s">
        <v>97</v>
      </c>
      <c r="F82" s="46"/>
      <c r="G82" s="47" t="s">
        <v>98</v>
      </c>
      <c r="H82" s="47"/>
      <c r="I82" s="47"/>
      <c r="J82" s="9">
        <v>2434</v>
      </c>
      <c r="K82" s="45" t="s">
        <v>199</v>
      </c>
      <c r="L82" s="45"/>
      <c r="M82" s="45"/>
      <c r="N82" s="45"/>
      <c r="O82" s="45"/>
    </row>
    <row r="83" spans="2:15" ht="13.5" customHeight="1">
      <c r="B83" s="51" t="s">
        <v>99</v>
      </c>
      <c r="C83" s="51"/>
      <c r="D83" s="3"/>
      <c r="E83" s="52"/>
      <c r="F83" s="52"/>
      <c r="G83" s="53" t="s">
        <v>100</v>
      </c>
      <c r="H83" s="53"/>
      <c r="I83" s="53"/>
      <c r="J83" s="7">
        <f>SUM(J85+J88+J91)</f>
        <v>3793784</v>
      </c>
      <c r="K83" s="54" t="s">
        <v>198</v>
      </c>
      <c r="L83" s="54"/>
      <c r="M83" s="54"/>
      <c r="N83" s="54"/>
      <c r="O83" s="54"/>
    </row>
    <row r="84" spans="2:15" ht="42.75" customHeight="1">
      <c r="B84" s="51"/>
      <c r="C84" s="51"/>
      <c r="D84" s="3"/>
      <c r="E84" s="52"/>
      <c r="F84" s="52"/>
      <c r="G84" s="53" t="s">
        <v>14</v>
      </c>
      <c r="H84" s="53"/>
      <c r="I84" s="53"/>
      <c r="J84" s="7">
        <v>0</v>
      </c>
      <c r="K84" s="54" t="s">
        <v>182</v>
      </c>
      <c r="L84" s="54"/>
      <c r="M84" s="54"/>
      <c r="N84" s="54"/>
      <c r="O84" s="54"/>
    </row>
    <row r="85" spans="2:15" ht="18.75" customHeight="1">
      <c r="B85" s="48"/>
      <c r="C85" s="48"/>
      <c r="D85" s="4" t="s">
        <v>101</v>
      </c>
      <c r="E85" s="48"/>
      <c r="F85" s="48"/>
      <c r="G85" s="49" t="s">
        <v>102</v>
      </c>
      <c r="H85" s="49"/>
      <c r="I85" s="49"/>
      <c r="J85" s="8">
        <f>SUM(J87)</f>
        <v>2355613</v>
      </c>
      <c r="K85" s="50" t="s">
        <v>197</v>
      </c>
      <c r="L85" s="50"/>
      <c r="M85" s="50"/>
      <c r="N85" s="50"/>
      <c r="O85" s="50"/>
    </row>
    <row r="86" spans="2:15" ht="42.75" customHeight="1">
      <c r="B86" s="48"/>
      <c r="C86" s="48"/>
      <c r="D86" s="4"/>
      <c r="E86" s="48"/>
      <c r="F86" s="48"/>
      <c r="G86" s="49" t="s">
        <v>14</v>
      </c>
      <c r="H86" s="49"/>
      <c r="I86" s="49"/>
      <c r="J86" s="8">
        <v>0</v>
      </c>
      <c r="K86" s="50" t="s">
        <v>182</v>
      </c>
      <c r="L86" s="50"/>
      <c r="M86" s="50"/>
      <c r="N86" s="50"/>
      <c r="O86" s="50"/>
    </row>
    <row r="87" spans="2:15" ht="15" customHeight="1">
      <c r="B87" s="43"/>
      <c r="C87" s="43"/>
      <c r="D87" s="5"/>
      <c r="E87" s="46" t="s">
        <v>103</v>
      </c>
      <c r="F87" s="46"/>
      <c r="G87" s="47" t="s">
        <v>104</v>
      </c>
      <c r="H87" s="47"/>
      <c r="I87" s="47"/>
      <c r="J87" s="9">
        <v>2355613</v>
      </c>
      <c r="K87" s="45" t="s">
        <v>197</v>
      </c>
      <c r="L87" s="45"/>
      <c r="M87" s="45"/>
      <c r="N87" s="45"/>
      <c r="O87" s="45"/>
    </row>
    <row r="88" spans="2:15" ht="17.25" customHeight="1">
      <c r="B88" s="48"/>
      <c r="C88" s="48"/>
      <c r="D88" s="4" t="s">
        <v>105</v>
      </c>
      <c r="E88" s="48"/>
      <c r="F88" s="48"/>
      <c r="G88" s="49" t="s">
        <v>106</v>
      </c>
      <c r="H88" s="49"/>
      <c r="I88" s="49"/>
      <c r="J88" s="8">
        <f>SUM(J90)</f>
        <v>1360253</v>
      </c>
      <c r="K88" s="50" t="s">
        <v>196</v>
      </c>
      <c r="L88" s="50"/>
      <c r="M88" s="50"/>
      <c r="N88" s="50"/>
      <c r="O88" s="50"/>
    </row>
    <row r="89" spans="2:15" ht="42.75" customHeight="1">
      <c r="B89" s="48"/>
      <c r="C89" s="48"/>
      <c r="D89" s="4"/>
      <c r="E89" s="48"/>
      <c r="F89" s="48"/>
      <c r="G89" s="49" t="s">
        <v>14</v>
      </c>
      <c r="H89" s="49"/>
      <c r="I89" s="49"/>
      <c r="J89" s="8">
        <v>0</v>
      </c>
      <c r="K89" s="50" t="s">
        <v>182</v>
      </c>
      <c r="L89" s="50"/>
      <c r="M89" s="50"/>
      <c r="N89" s="50"/>
      <c r="O89" s="50"/>
    </row>
    <row r="90" spans="2:15" ht="15" customHeight="1">
      <c r="B90" s="43"/>
      <c r="C90" s="43"/>
      <c r="D90" s="5"/>
      <c r="E90" s="46" t="s">
        <v>103</v>
      </c>
      <c r="F90" s="46"/>
      <c r="G90" s="47" t="s">
        <v>104</v>
      </c>
      <c r="H90" s="47"/>
      <c r="I90" s="47"/>
      <c r="J90" s="9">
        <v>1360253</v>
      </c>
      <c r="K90" s="45" t="s">
        <v>196</v>
      </c>
      <c r="L90" s="45"/>
      <c r="M90" s="45"/>
      <c r="N90" s="45"/>
      <c r="O90" s="45"/>
    </row>
    <row r="91" spans="2:15" ht="18.75" customHeight="1">
      <c r="B91" s="48"/>
      <c r="C91" s="48"/>
      <c r="D91" s="4" t="s">
        <v>107</v>
      </c>
      <c r="E91" s="48"/>
      <c r="F91" s="48"/>
      <c r="G91" s="49" t="s">
        <v>108</v>
      </c>
      <c r="H91" s="49"/>
      <c r="I91" s="49"/>
      <c r="J91" s="8">
        <f>SUM(J93)</f>
        <v>77918</v>
      </c>
      <c r="K91" s="50" t="s">
        <v>195</v>
      </c>
      <c r="L91" s="50"/>
      <c r="M91" s="50"/>
      <c r="N91" s="50"/>
      <c r="O91" s="50"/>
    </row>
    <row r="92" spans="2:15" ht="42.75" customHeight="1">
      <c r="B92" s="48"/>
      <c r="C92" s="48"/>
      <c r="D92" s="4"/>
      <c r="E92" s="48"/>
      <c r="F92" s="48"/>
      <c r="G92" s="49" t="s">
        <v>14</v>
      </c>
      <c r="H92" s="49"/>
      <c r="I92" s="49"/>
      <c r="J92" s="8">
        <v>0</v>
      </c>
      <c r="K92" s="50" t="s">
        <v>182</v>
      </c>
      <c r="L92" s="50"/>
      <c r="M92" s="50"/>
      <c r="N92" s="50"/>
      <c r="O92" s="50"/>
    </row>
    <row r="93" spans="2:15" ht="15" customHeight="1">
      <c r="B93" s="43"/>
      <c r="C93" s="43"/>
      <c r="D93" s="5"/>
      <c r="E93" s="46" t="s">
        <v>103</v>
      </c>
      <c r="F93" s="46"/>
      <c r="G93" s="47" t="s">
        <v>104</v>
      </c>
      <c r="H93" s="47"/>
      <c r="I93" s="47"/>
      <c r="J93" s="9">
        <v>77918</v>
      </c>
      <c r="K93" s="45" t="s">
        <v>195</v>
      </c>
      <c r="L93" s="45"/>
      <c r="M93" s="45"/>
      <c r="N93" s="45"/>
      <c r="O93" s="45"/>
    </row>
    <row r="94" spans="2:15" ht="13.5" customHeight="1">
      <c r="B94" s="51" t="s">
        <v>109</v>
      </c>
      <c r="C94" s="51"/>
      <c r="D94" s="3"/>
      <c r="E94" s="52"/>
      <c r="F94" s="52"/>
      <c r="G94" s="53" t="s">
        <v>110</v>
      </c>
      <c r="H94" s="53"/>
      <c r="I94" s="53"/>
      <c r="J94" s="7">
        <f>SUM(J96+J102)</f>
        <v>8006</v>
      </c>
      <c r="K94" s="54" t="s">
        <v>194</v>
      </c>
      <c r="L94" s="54"/>
      <c r="M94" s="54"/>
      <c r="N94" s="54"/>
      <c r="O94" s="54"/>
    </row>
    <row r="95" spans="2:15" ht="45" customHeight="1">
      <c r="B95" s="51"/>
      <c r="C95" s="51"/>
      <c r="D95" s="3"/>
      <c r="E95" s="52"/>
      <c r="F95" s="52"/>
      <c r="G95" s="53" t="s">
        <v>14</v>
      </c>
      <c r="H95" s="53"/>
      <c r="I95" s="53"/>
      <c r="J95" s="7">
        <v>0</v>
      </c>
      <c r="K95" s="54" t="s">
        <v>182</v>
      </c>
      <c r="L95" s="54"/>
      <c r="M95" s="54"/>
      <c r="N95" s="54"/>
      <c r="O95" s="54"/>
    </row>
    <row r="96" spans="2:15" ht="13.5" customHeight="1">
      <c r="B96" s="48"/>
      <c r="C96" s="48"/>
      <c r="D96" s="4" t="s">
        <v>111</v>
      </c>
      <c r="E96" s="48"/>
      <c r="F96" s="48"/>
      <c r="G96" s="49" t="s">
        <v>112</v>
      </c>
      <c r="H96" s="49"/>
      <c r="I96" s="49"/>
      <c r="J96" s="8">
        <f>SUM(J98:J101)</f>
        <v>5630</v>
      </c>
      <c r="K96" s="50" t="s">
        <v>193</v>
      </c>
      <c r="L96" s="50"/>
      <c r="M96" s="50"/>
      <c r="N96" s="50"/>
      <c r="O96" s="50"/>
    </row>
    <row r="97" spans="2:15" ht="45" customHeight="1">
      <c r="B97" s="48"/>
      <c r="C97" s="48"/>
      <c r="D97" s="4"/>
      <c r="E97" s="48"/>
      <c r="F97" s="48"/>
      <c r="G97" s="49" t="s">
        <v>14</v>
      </c>
      <c r="H97" s="49"/>
      <c r="I97" s="49"/>
      <c r="J97" s="8">
        <v>0</v>
      </c>
      <c r="K97" s="50" t="s">
        <v>182</v>
      </c>
      <c r="L97" s="50"/>
      <c r="M97" s="50"/>
      <c r="N97" s="50"/>
      <c r="O97" s="50"/>
    </row>
    <row r="98" spans="2:15" ht="15" customHeight="1">
      <c r="B98" s="43"/>
      <c r="C98" s="43"/>
      <c r="D98" s="5"/>
      <c r="E98" s="46" t="s">
        <v>85</v>
      </c>
      <c r="F98" s="46"/>
      <c r="G98" s="47" t="s">
        <v>86</v>
      </c>
      <c r="H98" s="47"/>
      <c r="I98" s="47"/>
      <c r="J98" s="9">
        <v>88</v>
      </c>
      <c r="K98" s="45" t="s">
        <v>22</v>
      </c>
      <c r="L98" s="45"/>
      <c r="M98" s="45"/>
      <c r="N98" s="45"/>
      <c r="O98" s="45"/>
    </row>
    <row r="99" spans="2:15" ht="56.25" customHeight="1">
      <c r="B99" s="43"/>
      <c r="C99" s="43"/>
      <c r="D99" s="5"/>
      <c r="E99" s="46" t="s">
        <v>18</v>
      </c>
      <c r="F99" s="46"/>
      <c r="G99" s="47" t="s">
        <v>19</v>
      </c>
      <c r="H99" s="47"/>
      <c r="I99" s="47"/>
      <c r="J99" s="9">
        <v>2465</v>
      </c>
      <c r="K99" s="45" t="s">
        <v>192</v>
      </c>
      <c r="L99" s="45"/>
      <c r="M99" s="45"/>
      <c r="N99" s="45"/>
      <c r="O99" s="45"/>
    </row>
    <row r="100" spans="2:15" ht="25.5" customHeight="1">
      <c r="B100" s="43"/>
      <c r="C100" s="43"/>
      <c r="D100" s="5"/>
      <c r="E100" s="46" t="s">
        <v>113</v>
      </c>
      <c r="F100" s="46"/>
      <c r="G100" s="47" t="s">
        <v>114</v>
      </c>
      <c r="H100" s="47"/>
      <c r="I100" s="47"/>
      <c r="J100" s="9">
        <v>2828</v>
      </c>
      <c r="K100" s="45" t="s">
        <v>182</v>
      </c>
      <c r="L100" s="45"/>
      <c r="M100" s="45"/>
      <c r="N100" s="45"/>
      <c r="O100" s="45"/>
    </row>
    <row r="101" spans="2:15" ht="15" customHeight="1">
      <c r="B101" s="43"/>
      <c r="C101" s="43"/>
      <c r="D101" s="5"/>
      <c r="E101" s="46" t="s">
        <v>35</v>
      </c>
      <c r="F101" s="46"/>
      <c r="G101" s="47" t="s">
        <v>36</v>
      </c>
      <c r="H101" s="47"/>
      <c r="I101" s="47"/>
      <c r="J101" s="9">
        <v>249</v>
      </c>
      <c r="K101" s="45" t="s">
        <v>191</v>
      </c>
      <c r="L101" s="45"/>
      <c r="M101" s="45"/>
      <c r="N101" s="45"/>
      <c r="O101" s="45"/>
    </row>
    <row r="102" spans="2:15" ht="13.5" customHeight="1">
      <c r="B102" s="48"/>
      <c r="C102" s="48"/>
      <c r="D102" s="4" t="s">
        <v>115</v>
      </c>
      <c r="E102" s="48"/>
      <c r="F102" s="48"/>
      <c r="G102" s="49" t="s">
        <v>116</v>
      </c>
      <c r="H102" s="49"/>
      <c r="I102" s="49"/>
      <c r="J102" s="8">
        <f>SUM(J104:J105)</f>
        <v>2376</v>
      </c>
      <c r="K102" s="50" t="s">
        <v>22</v>
      </c>
      <c r="L102" s="50"/>
      <c r="M102" s="50"/>
      <c r="N102" s="50"/>
      <c r="O102" s="50"/>
    </row>
    <row r="103" spans="2:15" ht="42.75" customHeight="1">
      <c r="B103" s="48"/>
      <c r="C103" s="48"/>
      <c r="D103" s="4"/>
      <c r="E103" s="48"/>
      <c r="F103" s="48"/>
      <c r="G103" s="49" t="s">
        <v>14</v>
      </c>
      <c r="H103" s="49"/>
      <c r="I103" s="49"/>
      <c r="J103" s="8">
        <v>0</v>
      </c>
      <c r="K103" s="50" t="s">
        <v>182</v>
      </c>
      <c r="L103" s="50"/>
      <c r="M103" s="50"/>
      <c r="N103" s="50"/>
      <c r="O103" s="50"/>
    </row>
    <row r="104" spans="2:15" ht="15" customHeight="1">
      <c r="B104" s="43"/>
      <c r="C104" s="43"/>
      <c r="D104" s="5"/>
      <c r="E104" s="46" t="s">
        <v>85</v>
      </c>
      <c r="F104" s="46"/>
      <c r="G104" s="47" t="s">
        <v>86</v>
      </c>
      <c r="H104" s="47"/>
      <c r="I104" s="47"/>
      <c r="J104" s="9">
        <v>36</v>
      </c>
      <c r="K104" s="45" t="s">
        <v>22</v>
      </c>
      <c r="L104" s="45"/>
      <c r="M104" s="45"/>
      <c r="N104" s="45"/>
      <c r="O104" s="45"/>
    </row>
    <row r="105" spans="2:15" ht="54" customHeight="1">
      <c r="B105" s="43"/>
      <c r="C105" s="43"/>
      <c r="D105" s="5"/>
      <c r="E105" s="46" t="s">
        <v>18</v>
      </c>
      <c r="F105" s="46"/>
      <c r="G105" s="47" t="s">
        <v>19</v>
      </c>
      <c r="H105" s="47"/>
      <c r="I105" s="47"/>
      <c r="J105" s="9">
        <v>2340</v>
      </c>
      <c r="K105" s="45" t="s">
        <v>182</v>
      </c>
      <c r="L105" s="45"/>
      <c r="M105" s="45"/>
      <c r="N105" s="45"/>
      <c r="O105" s="45"/>
    </row>
    <row r="106" spans="2:15" ht="13.5" customHeight="1">
      <c r="B106" s="51" t="s">
        <v>117</v>
      </c>
      <c r="C106" s="51"/>
      <c r="D106" s="3"/>
      <c r="E106" s="52"/>
      <c r="F106" s="52"/>
      <c r="G106" s="53" t="s">
        <v>118</v>
      </c>
      <c r="H106" s="53"/>
      <c r="I106" s="53"/>
      <c r="J106" s="7">
        <f>SUM(J108+J112+J116+J120+J123+J127)</f>
        <v>1526115</v>
      </c>
      <c r="K106" s="54" t="s">
        <v>190</v>
      </c>
      <c r="L106" s="54"/>
      <c r="M106" s="54"/>
      <c r="N106" s="54"/>
      <c r="O106" s="54"/>
    </row>
    <row r="107" spans="2:15" ht="39.75" customHeight="1">
      <c r="B107" s="51"/>
      <c r="C107" s="51"/>
      <c r="D107" s="3"/>
      <c r="E107" s="52"/>
      <c r="F107" s="52"/>
      <c r="G107" s="53" t="s">
        <v>14</v>
      </c>
      <c r="H107" s="53"/>
      <c r="I107" s="53"/>
      <c r="J107" s="7">
        <v>0</v>
      </c>
      <c r="K107" s="54" t="s">
        <v>182</v>
      </c>
      <c r="L107" s="54"/>
      <c r="M107" s="54"/>
      <c r="N107" s="54"/>
      <c r="O107" s="54"/>
    </row>
    <row r="108" spans="2:15" ht="45" customHeight="1">
      <c r="B108" s="48"/>
      <c r="C108" s="48"/>
      <c r="D108" s="4" t="s">
        <v>119</v>
      </c>
      <c r="E108" s="48"/>
      <c r="F108" s="48"/>
      <c r="G108" s="49" t="s">
        <v>120</v>
      </c>
      <c r="H108" s="49"/>
      <c r="I108" s="49"/>
      <c r="J108" s="8">
        <f>SUM(J110:J111)</f>
        <v>1138522</v>
      </c>
      <c r="K108" s="50" t="s">
        <v>189</v>
      </c>
      <c r="L108" s="50"/>
      <c r="M108" s="50"/>
      <c r="N108" s="50"/>
      <c r="O108" s="50"/>
    </row>
    <row r="109" spans="2:15" ht="42.75" customHeight="1">
      <c r="B109" s="48"/>
      <c r="C109" s="48"/>
      <c r="D109" s="4"/>
      <c r="E109" s="48"/>
      <c r="F109" s="48"/>
      <c r="G109" s="49" t="s">
        <v>14</v>
      </c>
      <c r="H109" s="49"/>
      <c r="I109" s="49"/>
      <c r="J109" s="8">
        <v>0</v>
      </c>
      <c r="K109" s="50" t="s">
        <v>15</v>
      </c>
      <c r="L109" s="50"/>
      <c r="M109" s="50"/>
      <c r="N109" s="50"/>
      <c r="O109" s="50"/>
    </row>
    <row r="110" spans="2:15" ht="43.5" customHeight="1">
      <c r="B110" s="43"/>
      <c r="C110" s="43"/>
      <c r="D110" s="5"/>
      <c r="E110" s="46" t="s">
        <v>20</v>
      </c>
      <c r="F110" s="46"/>
      <c r="G110" s="47" t="s">
        <v>21</v>
      </c>
      <c r="H110" s="47"/>
      <c r="I110" s="47"/>
      <c r="J110" s="9">
        <v>1137000</v>
      </c>
      <c r="K110" s="45" t="s">
        <v>188</v>
      </c>
      <c r="L110" s="45"/>
      <c r="M110" s="45"/>
      <c r="N110" s="45"/>
      <c r="O110" s="45"/>
    </row>
    <row r="111" spans="2:15" ht="43.5" customHeight="1">
      <c r="B111" s="43"/>
      <c r="C111" s="43"/>
      <c r="D111" s="5"/>
      <c r="E111" s="46" t="s">
        <v>43</v>
      </c>
      <c r="F111" s="46"/>
      <c r="G111" s="47" t="s">
        <v>44</v>
      </c>
      <c r="H111" s="47"/>
      <c r="I111" s="47"/>
      <c r="J111" s="9">
        <v>1522</v>
      </c>
      <c r="K111" s="45" t="s">
        <v>187</v>
      </c>
      <c r="L111" s="45"/>
      <c r="M111" s="45"/>
      <c r="N111" s="45"/>
      <c r="O111" s="45"/>
    </row>
    <row r="112" spans="2:15" ht="56.25" customHeight="1">
      <c r="B112" s="48"/>
      <c r="C112" s="48"/>
      <c r="D112" s="4" t="s">
        <v>121</v>
      </c>
      <c r="E112" s="48"/>
      <c r="F112" s="48"/>
      <c r="G112" s="49" t="s">
        <v>122</v>
      </c>
      <c r="H112" s="49"/>
      <c r="I112" s="49"/>
      <c r="J112" s="8">
        <f>SUM(J114:J115)</f>
        <v>3000</v>
      </c>
      <c r="K112" s="50" t="s">
        <v>186</v>
      </c>
      <c r="L112" s="50"/>
      <c r="M112" s="50"/>
      <c r="N112" s="50"/>
      <c r="O112" s="50"/>
    </row>
    <row r="113" spans="2:15" ht="42.75" customHeight="1">
      <c r="B113" s="48"/>
      <c r="C113" s="48"/>
      <c r="D113" s="4"/>
      <c r="E113" s="48"/>
      <c r="F113" s="48"/>
      <c r="G113" s="49" t="s">
        <v>14</v>
      </c>
      <c r="H113" s="49"/>
      <c r="I113" s="49"/>
      <c r="J113" s="8">
        <v>0</v>
      </c>
      <c r="K113" s="50" t="s">
        <v>182</v>
      </c>
      <c r="L113" s="50"/>
      <c r="M113" s="50"/>
      <c r="N113" s="50"/>
      <c r="O113" s="50"/>
    </row>
    <row r="114" spans="2:15" ht="48" customHeight="1">
      <c r="B114" s="43"/>
      <c r="C114" s="43"/>
      <c r="D114" s="5"/>
      <c r="E114" s="46" t="s">
        <v>20</v>
      </c>
      <c r="F114" s="46"/>
      <c r="G114" s="47" t="s">
        <v>21</v>
      </c>
      <c r="H114" s="47"/>
      <c r="I114" s="47"/>
      <c r="J114" s="9">
        <v>1491</v>
      </c>
      <c r="K114" s="45" t="s">
        <v>182</v>
      </c>
      <c r="L114" s="45"/>
      <c r="M114" s="45"/>
      <c r="N114" s="45"/>
      <c r="O114" s="45"/>
    </row>
    <row r="115" spans="2:15" ht="34.5" customHeight="1">
      <c r="B115" s="43"/>
      <c r="C115" s="43"/>
      <c r="D115" s="5"/>
      <c r="E115" s="46" t="s">
        <v>41</v>
      </c>
      <c r="F115" s="46"/>
      <c r="G115" s="47" t="s">
        <v>42</v>
      </c>
      <c r="H115" s="47"/>
      <c r="I115" s="47"/>
      <c r="J115" s="9">
        <v>1509</v>
      </c>
      <c r="K115" s="45" t="s">
        <v>186</v>
      </c>
      <c r="L115" s="45"/>
      <c r="M115" s="45"/>
      <c r="N115" s="45"/>
      <c r="O115" s="45"/>
    </row>
    <row r="116" spans="2:15" ht="25.5" customHeight="1">
      <c r="B116" s="48"/>
      <c r="C116" s="48"/>
      <c r="D116" s="4" t="s">
        <v>123</v>
      </c>
      <c r="E116" s="48"/>
      <c r="F116" s="48"/>
      <c r="G116" s="49" t="s">
        <v>124</v>
      </c>
      <c r="H116" s="49"/>
      <c r="I116" s="49"/>
      <c r="J116" s="8">
        <f>SUM(J118:J119)</f>
        <v>188000</v>
      </c>
      <c r="K116" s="50" t="s">
        <v>185</v>
      </c>
      <c r="L116" s="50"/>
      <c r="M116" s="50"/>
      <c r="N116" s="50"/>
      <c r="O116" s="50"/>
    </row>
    <row r="117" spans="2:15" ht="42.75" customHeight="1">
      <c r="B117" s="48"/>
      <c r="C117" s="48"/>
      <c r="D117" s="4"/>
      <c r="E117" s="48"/>
      <c r="F117" s="48"/>
      <c r="G117" s="49" t="s">
        <v>14</v>
      </c>
      <c r="H117" s="49"/>
      <c r="I117" s="49"/>
      <c r="J117" s="8">
        <v>0</v>
      </c>
      <c r="K117" s="50" t="s">
        <v>182</v>
      </c>
      <c r="L117" s="50"/>
      <c r="M117" s="50"/>
      <c r="N117" s="50"/>
      <c r="O117" s="50"/>
    </row>
    <row r="118" spans="2:15" ht="43.5" customHeight="1">
      <c r="B118" s="43"/>
      <c r="C118" s="43"/>
      <c r="D118" s="5"/>
      <c r="E118" s="46" t="s">
        <v>20</v>
      </c>
      <c r="F118" s="46"/>
      <c r="G118" s="47" t="s">
        <v>21</v>
      </c>
      <c r="H118" s="47"/>
      <c r="I118" s="47"/>
      <c r="J118" s="9">
        <v>19558</v>
      </c>
      <c r="K118" s="45" t="s">
        <v>182</v>
      </c>
      <c r="L118" s="45"/>
      <c r="M118" s="45"/>
      <c r="N118" s="45"/>
      <c r="O118" s="45"/>
    </row>
    <row r="119" spans="2:15" ht="34.5" customHeight="1">
      <c r="B119" s="43"/>
      <c r="C119" s="43"/>
      <c r="D119" s="5"/>
      <c r="E119" s="46" t="s">
        <v>41</v>
      </c>
      <c r="F119" s="46"/>
      <c r="G119" s="47" t="s">
        <v>42</v>
      </c>
      <c r="H119" s="47"/>
      <c r="I119" s="47"/>
      <c r="J119" s="9">
        <v>168442</v>
      </c>
      <c r="K119" s="45" t="s">
        <v>185</v>
      </c>
      <c r="L119" s="45"/>
      <c r="M119" s="45"/>
      <c r="N119" s="45"/>
      <c r="O119" s="45"/>
    </row>
    <row r="120" spans="2:15" ht="13.5" customHeight="1">
      <c r="B120" s="48"/>
      <c r="C120" s="48"/>
      <c r="D120" s="4" t="s">
        <v>125</v>
      </c>
      <c r="E120" s="48"/>
      <c r="F120" s="48"/>
      <c r="G120" s="49" t="s">
        <v>126</v>
      </c>
      <c r="H120" s="49"/>
      <c r="I120" s="49"/>
      <c r="J120" s="8">
        <f>SUM(J122)</f>
        <v>0</v>
      </c>
      <c r="K120" s="50" t="s">
        <v>184</v>
      </c>
      <c r="L120" s="50"/>
      <c r="M120" s="50"/>
      <c r="N120" s="50"/>
      <c r="O120" s="50"/>
    </row>
    <row r="121" spans="2:15" ht="41.25" customHeight="1">
      <c r="B121" s="48"/>
      <c r="C121" s="48"/>
      <c r="D121" s="4"/>
      <c r="E121" s="48"/>
      <c r="F121" s="48"/>
      <c r="G121" s="49" t="s">
        <v>14</v>
      </c>
      <c r="H121" s="49"/>
      <c r="I121" s="49"/>
      <c r="J121" s="8">
        <v>0</v>
      </c>
      <c r="K121" s="50" t="s">
        <v>182</v>
      </c>
      <c r="L121" s="50"/>
      <c r="M121" s="50"/>
      <c r="N121" s="50"/>
      <c r="O121" s="50"/>
    </row>
    <row r="122" spans="2:15" ht="34.5" customHeight="1">
      <c r="B122" s="43"/>
      <c r="C122" s="43"/>
      <c r="D122" s="5"/>
      <c r="E122" s="46" t="s">
        <v>41</v>
      </c>
      <c r="F122" s="46"/>
      <c r="G122" s="47" t="s">
        <v>42</v>
      </c>
      <c r="H122" s="47"/>
      <c r="I122" s="47"/>
      <c r="J122" s="9">
        <v>0</v>
      </c>
      <c r="K122" s="45" t="s">
        <v>184</v>
      </c>
      <c r="L122" s="45"/>
      <c r="M122" s="45"/>
      <c r="N122" s="45"/>
      <c r="O122" s="45"/>
    </row>
    <row r="123" spans="2:15" ht="13.5" customHeight="1">
      <c r="B123" s="48"/>
      <c r="C123" s="48"/>
      <c r="D123" s="4" t="s">
        <v>127</v>
      </c>
      <c r="E123" s="48"/>
      <c r="F123" s="48"/>
      <c r="G123" s="49" t="s">
        <v>128</v>
      </c>
      <c r="H123" s="49"/>
      <c r="I123" s="49"/>
      <c r="J123" s="8">
        <f>SUM(J125:J126)</f>
        <v>71128</v>
      </c>
      <c r="K123" s="50" t="s">
        <v>183</v>
      </c>
      <c r="L123" s="50"/>
      <c r="M123" s="50"/>
      <c r="N123" s="50"/>
      <c r="O123" s="50"/>
    </row>
    <row r="124" spans="2:15" ht="42.75" customHeight="1">
      <c r="B124" s="48"/>
      <c r="C124" s="48"/>
      <c r="D124" s="4"/>
      <c r="E124" s="48"/>
      <c r="F124" s="48"/>
      <c r="G124" s="49" t="s">
        <v>14</v>
      </c>
      <c r="H124" s="49"/>
      <c r="I124" s="49"/>
      <c r="J124" s="8">
        <v>0</v>
      </c>
      <c r="K124" s="50" t="s">
        <v>182</v>
      </c>
      <c r="L124" s="50"/>
      <c r="M124" s="50"/>
      <c r="N124" s="50"/>
      <c r="O124" s="50"/>
    </row>
    <row r="125" spans="2:15" ht="15" customHeight="1">
      <c r="B125" s="43"/>
      <c r="C125" s="43"/>
      <c r="D125" s="5"/>
      <c r="E125" s="46" t="s">
        <v>35</v>
      </c>
      <c r="F125" s="46"/>
      <c r="G125" s="47" t="s">
        <v>36</v>
      </c>
      <c r="H125" s="47"/>
      <c r="I125" s="47"/>
      <c r="J125" s="9">
        <v>665</v>
      </c>
      <c r="K125" s="45" t="s">
        <v>182</v>
      </c>
      <c r="L125" s="45"/>
      <c r="M125" s="45"/>
      <c r="N125" s="45"/>
      <c r="O125" s="45"/>
    </row>
    <row r="126" spans="2:15" ht="34.5" customHeight="1">
      <c r="B126" s="43"/>
      <c r="C126" s="43"/>
      <c r="D126" s="5"/>
      <c r="E126" s="46" t="s">
        <v>41</v>
      </c>
      <c r="F126" s="46"/>
      <c r="G126" s="47" t="s">
        <v>42</v>
      </c>
      <c r="H126" s="47"/>
      <c r="I126" s="47"/>
      <c r="J126" s="9">
        <v>70463</v>
      </c>
      <c r="K126" s="45" t="s">
        <v>183</v>
      </c>
      <c r="L126" s="45"/>
      <c r="M126" s="45"/>
      <c r="N126" s="45"/>
      <c r="O126" s="45"/>
    </row>
    <row r="127" spans="2:15" ht="13.5" customHeight="1">
      <c r="B127" s="48"/>
      <c r="C127" s="48"/>
      <c r="D127" s="4" t="s">
        <v>129</v>
      </c>
      <c r="E127" s="48"/>
      <c r="F127" s="48"/>
      <c r="G127" s="49" t="s">
        <v>17</v>
      </c>
      <c r="H127" s="49"/>
      <c r="I127" s="49"/>
      <c r="J127" s="8">
        <f>SUM(J129:J130)</f>
        <v>125465</v>
      </c>
      <c r="K127" s="50" t="s">
        <v>182</v>
      </c>
      <c r="L127" s="50"/>
      <c r="M127" s="50"/>
      <c r="N127" s="50"/>
      <c r="O127" s="50"/>
    </row>
    <row r="128" spans="2:15" ht="41.25" customHeight="1">
      <c r="B128" s="48"/>
      <c r="C128" s="48"/>
      <c r="D128" s="4"/>
      <c r="E128" s="48"/>
      <c r="F128" s="48"/>
      <c r="G128" s="49" t="s">
        <v>14</v>
      </c>
      <c r="H128" s="49"/>
      <c r="I128" s="49"/>
      <c r="J128" s="8">
        <v>0</v>
      </c>
      <c r="K128" s="50" t="s">
        <v>182</v>
      </c>
      <c r="L128" s="50"/>
      <c r="M128" s="50"/>
      <c r="N128" s="50"/>
      <c r="O128" s="50"/>
    </row>
    <row r="129" spans="2:15" ht="15" customHeight="1">
      <c r="B129" s="43"/>
      <c r="C129" s="43"/>
      <c r="D129" s="5"/>
      <c r="E129" s="46" t="s">
        <v>85</v>
      </c>
      <c r="F129" s="46"/>
      <c r="G129" s="47" t="s">
        <v>86</v>
      </c>
      <c r="H129" s="47"/>
      <c r="I129" s="47"/>
      <c r="J129" s="9">
        <v>565</v>
      </c>
      <c r="K129" s="45" t="s">
        <v>182</v>
      </c>
      <c r="L129" s="45"/>
      <c r="M129" s="45"/>
      <c r="N129" s="45"/>
      <c r="O129" s="45"/>
    </row>
    <row r="130" spans="2:15" ht="34.5" customHeight="1">
      <c r="B130" s="43"/>
      <c r="C130" s="43"/>
      <c r="D130" s="5"/>
      <c r="E130" s="46" t="s">
        <v>41</v>
      </c>
      <c r="F130" s="46"/>
      <c r="G130" s="47" t="s">
        <v>42</v>
      </c>
      <c r="H130" s="47"/>
      <c r="I130" s="47"/>
      <c r="J130" s="9">
        <v>124900</v>
      </c>
      <c r="K130" s="45" t="s">
        <v>182</v>
      </c>
      <c r="L130" s="45"/>
      <c r="M130" s="45"/>
      <c r="N130" s="45"/>
      <c r="O130" s="45"/>
    </row>
    <row r="131" spans="2:15" ht="18.75" customHeight="1">
      <c r="B131" s="51" t="s">
        <v>130</v>
      </c>
      <c r="C131" s="51"/>
      <c r="D131" s="3"/>
      <c r="E131" s="52"/>
      <c r="F131" s="52"/>
      <c r="G131" s="53" t="s">
        <v>131</v>
      </c>
      <c r="H131" s="53"/>
      <c r="I131" s="53"/>
      <c r="J131" s="7">
        <f>SUM(J133)</f>
        <v>39538</v>
      </c>
      <c r="K131" s="54" t="s">
        <v>182</v>
      </c>
      <c r="L131" s="54"/>
      <c r="M131" s="54"/>
      <c r="N131" s="54"/>
      <c r="O131" s="54"/>
    </row>
    <row r="132" spans="2:15" ht="42" customHeight="1">
      <c r="B132" s="51"/>
      <c r="C132" s="51"/>
      <c r="D132" s="3"/>
      <c r="E132" s="52"/>
      <c r="F132" s="52"/>
      <c r="G132" s="53" t="s">
        <v>14</v>
      </c>
      <c r="H132" s="53"/>
      <c r="I132" s="53"/>
      <c r="J132" s="7">
        <f>SUM(J133)</f>
        <v>39538</v>
      </c>
      <c r="K132" s="54" t="s">
        <v>182</v>
      </c>
      <c r="L132" s="54"/>
      <c r="M132" s="54"/>
      <c r="N132" s="54"/>
      <c r="O132" s="54"/>
    </row>
    <row r="133" spans="2:15" ht="13.5" customHeight="1">
      <c r="B133" s="48"/>
      <c r="C133" s="48"/>
      <c r="D133" s="4" t="s">
        <v>132</v>
      </c>
      <c r="E133" s="48"/>
      <c r="F133" s="48"/>
      <c r="G133" s="49" t="s">
        <v>17</v>
      </c>
      <c r="H133" s="49"/>
      <c r="I133" s="49"/>
      <c r="J133" s="8">
        <f>SUM(J135:J136)</f>
        <v>39538</v>
      </c>
      <c r="K133" s="50" t="s">
        <v>182</v>
      </c>
      <c r="L133" s="50"/>
      <c r="M133" s="50"/>
      <c r="N133" s="50"/>
      <c r="O133" s="50"/>
    </row>
    <row r="134" spans="2:15" ht="42.75" customHeight="1">
      <c r="B134" s="48"/>
      <c r="C134" s="48"/>
      <c r="D134" s="4"/>
      <c r="E134" s="48"/>
      <c r="F134" s="48"/>
      <c r="G134" s="49" t="s">
        <v>14</v>
      </c>
      <c r="H134" s="49"/>
      <c r="I134" s="49"/>
      <c r="J134" s="8">
        <v>37724</v>
      </c>
      <c r="K134" s="50" t="s">
        <v>182</v>
      </c>
      <c r="L134" s="50"/>
      <c r="M134" s="50"/>
      <c r="N134" s="50"/>
      <c r="O134" s="50"/>
    </row>
    <row r="135" spans="2:15" ht="25.5" customHeight="1">
      <c r="B135" s="43"/>
      <c r="C135" s="43"/>
      <c r="D135" s="5"/>
      <c r="E135" s="46" t="s">
        <v>133</v>
      </c>
      <c r="F135" s="46"/>
      <c r="G135" s="47" t="s">
        <v>134</v>
      </c>
      <c r="H135" s="47"/>
      <c r="I135" s="47"/>
      <c r="J135" s="9">
        <v>37724</v>
      </c>
      <c r="K135" s="45" t="s">
        <v>182</v>
      </c>
      <c r="L135" s="45"/>
      <c r="M135" s="45"/>
      <c r="N135" s="45"/>
      <c r="O135" s="45"/>
    </row>
    <row r="136" spans="2:15" ht="25.5" customHeight="1">
      <c r="B136" s="43"/>
      <c r="C136" s="43"/>
      <c r="D136" s="5"/>
      <c r="E136" s="46" t="s">
        <v>135</v>
      </c>
      <c r="F136" s="46"/>
      <c r="G136" s="47" t="s">
        <v>134</v>
      </c>
      <c r="H136" s="47"/>
      <c r="I136" s="47"/>
      <c r="J136" s="9">
        <v>1814</v>
      </c>
      <c r="K136" s="45" t="s">
        <v>182</v>
      </c>
      <c r="L136" s="45"/>
      <c r="M136" s="45"/>
      <c r="N136" s="45"/>
      <c r="O136" s="45"/>
    </row>
    <row r="137" spans="2:15" ht="13.5" customHeight="1">
      <c r="B137" s="51" t="s">
        <v>136</v>
      </c>
      <c r="C137" s="51"/>
      <c r="D137" s="3"/>
      <c r="E137" s="52"/>
      <c r="F137" s="52"/>
      <c r="G137" s="53" t="s">
        <v>137</v>
      </c>
      <c r="H137" s="53"/>
      <c r="I137" s="53"/>
      <c r="J137" s="7">
        <f>SUM(J139+J142+J145)</f>
        <v>85003</v>
      </c>
      <c r="K137" s="54" t="s">
        <v>235</v>
      </c>
      <c r="L137" s="54"/>
      <c r="M137" s="54"/>
      <c r="N137" s="54"/>
      <c r="O137" s="54"/>
    </row>
    <row r="138" spans="2:15" ht="44.25" customHeight="1">
      <c r="B138" s="51"/>
      <c r="C138" s="51"/>
      <c r="D138" s="3"/>
      <c r="E138" s="52"/>
      <c r="F138" s="52"/>
      <c r="G138" s="53" t="s">
        <v>14</v>
      </c>
      <c r="H138" s="53"/>
      <c r="I138" s="53"/>
      <c r="J138" s="7">
        <v>0</v>
      </c>
      <c r="K138" s="54" t="s">
        <v>182</v>
      </c>
      <c r="L138" s="54"/>
      <c r="M138" s="54"/>
      <c r="N138" s="54"/>
      <c r="O138" s="54"/>
    </row>
    <row r="139" spans="2:15" ht="37.5" customHeight="1">
      <c r="B139" s="48"/>
      <c r="C139" s="48"/>
      <c r="D139" s="4" t="s">
        <v>138</v>
      </c>
      <c r="E139" s="48"/>
      <c r="F139" s="48"/>
      <c r="G139" s="49" t="s">
        <v>139</v>
      </c>
      <c r="H139" s="49"/>
      <c r="I139" s="49"/>
      <c r="J139" s="8">
        <f>SUM(J141)</f>
        <v>2912</v>
      </c>
      <c r="K139" s="50" t="s">
        <v>182</v>
      </c>
      <c r="L139" s="50"/>
      <c r="M139" s="50"/>
      <c r="N139" s="50"/>
      <c r="O139" s="50"/>
    </row>
    <row r="140" spans="2:15" ht="41.25" customHeight="1">
      <c r="B140" s="48"/>
      <c r="C140" s="48"/>
      <c r="D140" s="4"/>
      <c r="E140" s="48"/>
      <c r="F140" s="48"/>
      <c r="G140" s="49" t="s">
        <v>14</v>
      </c>
      <c r="H140" s="49"/>
      <c r="I140" s="49"/>
      <c r="J140" s="8">
        <v>0</v>
      </c>
      <c r="K140" s="50" t="s">
        <v>182</v>
      </c>
      <c r="L140" s="50"/>
      <c r="M140" s="50"/>
      <c r="N140" s="50"/>
      <c r="O140" s="50"/>
    </row>
    <row r="141" spans="2:15" ht="25.5" customHeight="1">
      <c r="B141" s="43"/>
      <c r="C141" s="43"/>
      <c r="D141" s="5"/>
      <c r="E141" s="46" t="s">
        <v>113</v>
      </c>
      <c r="F141" s="46"/>
      <c r="G141" s="47" t="s">
        <v>114</v>
      </c>
      <c r="H141" s="47"/>
      <c r="I141" s="47"/>
      <c r="J141" s="9">
        <v>2912</v>
      </c>
      <c r="K141" s="45" t="s">
        <v>182</v>
      </c>
      <c r="L141" s="45"/>
      <c r="M141" s="45"/>
      <c r="N141" s="45"/>
      <c r="O141" s="45"/>
    </row>
    <row r="142" spans="2:15" ht="13.5" customHeight="1">
      <c r="B142" s="48"/>
      <c r="C142" s="48"/>
      <c r="D142" s="4" t="s">
        <v>140</v>
      </c>
      <c r="E142" s="48"/>
      <c r="F142" s="48"/>
      <c r="G142" s="49" t="s">
        <v>141</v>
      </c>
      <c r="H142" s="49"/>
      <c r="I142" s="49"/>
      <c r="J142" s="8">
        <f>SUM(J144)</f>
        <v>74536</v>
      </c>
      <c r="K142" s="50" t="s">
        <v>182</v>
      </c>
      <c r="L142" s="50"/>
      <c r="M142" s="50"/>
      <c r="N142" s="50"/>
      <c r="O142" s="50"/>
    </row>
    <row r="143" spans="2:15" ht="45.75" customHeight="1">
      <c r="B143" s="48"/>
      <c r="C143" s="48"/>
      <c r="D143" s="4"/>
      <c r="E143" s="48"/>
      <c r="F143" s="48"/>
      <c r="G143" s="49" t="s">
        <v>14</v>
      </c>
      <c r="H143" s="49"/>
      <c r="I143" s="49"/>
      <c r="J143" s="8">
        <v>0</v>
      </c>
      <c r="K143" s="50" t="s">
        <v>182</v>
      </c>
      <c r="L143" s="50"/>
      <c r="M143" s="50"/>
      <c r="N143" s="50"/>
      <c r="O143" s="50"/>
    </row>
    <row r="144" spans="2:15" ht="34.5" customHeight="1">
      <c r="B144" s="43"/>
      <c r="C144" s="43"/>
      <c r="D144" s="5"/>
      <c r="E144" s="46" t="s">
        <v>41</v>
      </c>
      <c r="F144" s="46"/>
      <c r="G144" s="47" t="s">
        <v>42</v>
      </c>
      <c r="H144" s="47"/>
      <c r="I144" s="47"/>
      <c r="J144" s="9">
        <v>74536</v>
      </c>
      <c r="K144" s="45" t="s">
        <v>182</v>
      </c>
      <c r="L144" s="45"/>
      <c r="M144" s="45"/>
      <c r="N144" s="45"/>
      <c r="O144" s="45"/>
    </row>
    <row r="145" spans="2:15" ht="13.5" customHeight="1">
      <c r="B145" s="48"/>
      <c r="C145" s="48"/>
      <c r="D145" s="4" t="s">
        <v>142</v>
      </c>
      <c r="E145" s="48"/>
      <c r="F145" s="48"/>
      <c r="G145" s="49" t="s">
        <v>143</v>
      </c>
      <c r="H145" s="49"/>
      <c r="I145" s="49"/>
      <c r="J145" s="8">
        <f>SUM(J147:J148)</f>
        <v>7555</v>
      </c>
      <c r="K145" s="50" t="s">
        <v>235</v>
      </c>
      <c r="L145" s="50"/>
      <c r="M145" s="50"/>
      <c r="N145" s="50"/>
      <c r="O145" s="50"/>
    </row>
    <row r="146" spans="2:15" ht="42.75" customHeight="1">
      <c r="B146" s="48"/>
      <c r="C146" s="48"/>
      <c r="D146" s="4"/>
      <c r="E146" s="48"/>
      <c r="F146" s="48"/>
      <c r="G146" s="49" t="s">
        <v>14</v>
      </c>
      <c r="H146" s="49"/>
      <c r="I146" s="49"/>
      <c r="J146" s="8">
        <v>0</v>
      </c>
      <c r="K146" s="50" t="s">
        <v>182</v>
      </c>
      <c r="L146" s="50"/>
      <c r="M146" s="50"/>
      <c r="N146" s="50"/>
      <c r="O146" s="50"/>
    </row>
    <row r="147" spans="2:15" ht="20.25" customHeight="1">
      <c r="B147" s="43"/>
      <c r="C147" s="43"/>
      <c r="D147" s="5"/>
      <c r="E147" s="46" t="s">
        <v>47</v>
      </c>
      <c r="F147" s="46"/>
      <c r="G147" s="47" t="s">
        <v>48</v>
      </c>
      <c r="H147" s="47"/>
      <c r="I147" s="47"/>
      <c r="J147" s="9">
        <v>3555</v>
      </c>
      <c r="K147" s="45" t="s">
        <v>235</v>
      </c>
      <c r="L147" s="45"/>
      <c r="M147" s="45"/>
      <c r="N147" s="45"/>
      <c r="O147" s="45"/>
    </row>
    <row r="148" spans="2:15" ht="43.5" customHeight="1">
      <c r="B148" s="43"/>
      <c r="C148" s="43"/>
      <c r="D148" s="5"/>
      <c r="E148" s="46" t="s">
        <v>144</v>
      </c>
      <c r="F148" s="46"/>
      <c r="G148" s="47" t="s">
        <v>145</v>
      </c>
      <c r="H148" s="47"/>
      <c r="I148" s="47"/>
      <c r="J148" s="9">
        <v>4000</v>
      </c>
      <c r="K148" s="45" t="s">
        <v>182</v>
      </c>
      <c r="L148" s="45"/>
      <c r="M148" s="45"/>
      <c r="N148" s="45"/>
      <c r="O148" s="45"/>
    </row>
    <row r="149" spans="2:15" ht="13.5" customHeight="1">
      <c r="B149" s="51" t="s">
        <v>146</v>
      </c>
      <c r="C149" s="51"/>
      <c r="D149" s="3"/>
      <c r="E149" s="52"/>
      <c r="F149" s="52"/>
      <c r="G149" s="53" t="s">
        <v>147</v>
      </c>
      <c r="H149" s="53"/>
      <c r="I149" s="53"/>
      <c r="J149" s="7">
        <f>SUM(J151+J154+J157)</f>
        <v>20216</v>
      </c>
      <c r="K149" s="54" t="s">
        <v>182</v>
      </c>
      <c r="L149" s="54"/>
      <c r="M149" s="54"/>
      <c r="N149" s="54"/>
      <c r="O149" s="54"/>
    </row>
    <row r="150" spans="2:15" ht="40.5" customHeight="1">
      <c r="B150" s="51"/>
      <c r="C150" s="51"/>
      <c r="D150" s="3"/>
      <c r="E150" s="52"/>
      <c r="F150" s="52"/>
      <c r="G150" s="53" t="s">
        <v>14</v>
      </c>
      <c r="H150" s="53"/>
      <c r="I150" s="53"/>
      <c r="J150" s="7">
        <v>0</v>
      </c>
      <c r="K150" s="54" t="s">
        <v>182</v>
      </c>
      <c r="L150" s="54"/>
      <c r="M150" s="54"/>
      <c r="N150" s="54"/>
      <c r="O150" s="54"/>
    </row>
    <row r="151" spans="2:15" ht="18" customHeight="1">
      <c r="B151" s="48"/>
      <c r="C151" s="48"/>
      <c r="D151" s="4" t="s">
        <v>148</v>
      </c>
      <c r="E151" s="48"/>
      <c r="F151" s="48"/>
      <c r="G151" s="49" t="s">
        <v>149</v>
      </c>
      <c r="H151" s="49"/>
      <c r="I151" s="49"/>
      <c r="J151" s="8">
        <f>SUM(J153)</f>
        <v>200</v>
      </c>
      <c r="K151" s="50" t="s">
        <v>182</v>
      </c>
      <c r="L151" s="50"/>
      <c r="M151" s="50"/>
      <c r="N151" s="50"/>
      <c r="O151" s="50"/>
    </row>
    <row r="152" spans="2:15" ht="45" customHeight="1">
      <c r="B152" s="48"/>
      <c r="C152" s="48"/>
      <c r="D152" s="4"/>
      <c r="E152" s="48"/>
      <c r="F152" s="48"/>
      <c r="G152" s="49" t="s">
        <v>14</v>
      </c>
      <c r="H152" s="49"/>
      <c r="I152" s="49"/>
      <c r="J152" s="8">
        <v>0</v>
      </c>
      <c r="K152" s="50" t="s">
        <v>182</v>
      </c>
      <c r="L152" s="50"/>
      <c r="M152" s="50"/>
      <c r="N152" s="50"/>
      <c r="O152" s="50"/>
    </row>
    <row r="153" spans="2:15" ht="15" customHeight="1">
      <c r="B153" s="43"/>
      <c r="C153" s="43"/>
      <c r="D153" s="5"/>
      <c r="E153" s="46" t="s">
        <v>35</v>
      </c>
      <c r="F153" s="46"/>
      <c r="G153" s="47" t="s">
        <v>36</v>
      </c>
      <c r="H153" s="47"/>
      <c r="I153" s="47"/>
      <c r="J153" s="9">
        <v>200</v>
      </c>
      <c r="K153" s="45" t="s">
        <v>182</v>
      </c>
      <c r="L153" s="45"/>
      <c r="M153" s="45"/>
      <c r="N153" s="45"/>
      <c r="O153" s="45"/>
    </row>
    <row r="154" spans="2:15" ht="13.5" customHeight="1">
      <c r="B154" s="48"/>
      <c r="C154" s="48"/>
      <c r="D154" s="4" t="s">
        <v>150</v>
      </c>
      <c r="E154" s="48"/>
      <c r="F154" s="48"/>
      <c r="G154" s="49" t="s">
        <v>151</v>
      </c>
      <c r="H154" s="49"/>
      <c r="I154" s="49"/>
      <c r="J154" s="8">
        <f>SUM(J156)</f>
        <v>19866</v>
      </c>
      <c r="K154" s="50" t="s">
        <v>182</v>
      </c>
      <c r="L154" s="50"/>
      <c r="M154" s="50"/>
      <c r="N154" s="50"/>
      <c r="O154" s="50"/>
    </row>
    <row r="155" spans="2:15" ht="42" customHeight="1">
      <c r="B155" s="48"/>
      <c r="C155" s="48"/>
      <c r="D155" s="4"/>
      <c r="E155" s="48"/>
      <c r="F155" s="48"/>
      <c r="G155" s="49" t="s">
        <v>14</v>
      </c>
      <c r="H155" s="49"/>
      <c r="I155" s="49"/>
      <c r="J155" s="8">
        <v>0</v>
      </c>
      <c r="K155" s="50" t="s">
        <v>182</v>
      </c>
      <c r="L155" s="50"/>
      <c r="M155" s="50"/>
      <c r="N155" s="50"/>
      <c r="O155" s="50"/>
    </row>
    <row r="156" spans="2:15" ht="25.5" customHeight="1">
      <c r="B156" s="43"/>
      <c r="C156" s="43"/>
      <c r="D156" s="5"/>
      <c r="E156" s="46" t="s">
        <v>152</v>
      </c>
      <c r="F156" s="46"/>
      <c r="G156" s="47" t="s">
        <v>153</v>
      </c>
      <c r="H156" s="47"/>
      <c r="I156" s="47"/>
      <c r="J156" s="9">
        <v>19866</v>
      </c>
      <c r="K156" s="45" t="s">
        <v>182</v>
      </c>
      <c r="L156" s="45"/>
      <c r="M156" s="45"/>
      <c r="N156" s="45"/>
      <c r="O156" s="45"/>
    </row>
    <row r="157" spans="2:15" ht="24" customHeight="1">
      <c r="B157" s="48"/>
      <c r="C157" s="48"/>
      <c r="D157" s="4" t="s">
        <v>154</v>
      </c>
      <c r="E157" s="48"/>
      <c r="F157" s="48"/>
      <c r="G157" s="49" t="s">
        <v>155</v>
      </c>
      <c r="H157" s="49"/>
      <c r="I157" s="49"/>
      <c r="J157" s="8">
        <f>SUM(J159)</f>
        <v>150</v>
      </c>
      <c r="K157" s="50" t="s">
        <v>182</v>
      </c>
      <c r="L157" s="50"/>
      <c r="M157" s="50"/>
      <c r="N157" s="50"/>
      <c r="O157" s="50"/>
    </row>
    <row r="158" spans="2:15" ht="40.5" customHeight="1">
      <c r="B158" s="48"/>
      <c r="C158" s="48"/>
      <c r="D158" s="4"/>
      <c r="E158" s="48"/>
      <c r="F158" s="48"/>
      <c r="G158" s="49" t="s">
        <v>14</v>
      </c>
      <c r="H158" s="49"/>
      <c r="I158" s="49"/>
      <c r="J158" s="8">
        <v>0</v>
      </c>
      <c r="K158" s="50" t="s">
        <v>182</v>
      </c>
      <c r="L158" s="50"/>
      <c r="M158" s="50"/>
      <c r="N158" s="50"/>
      <c r="O158" s="50"/>
    </row>
    <row r="159" spans="2:15" ht="19.5" customHeight="1">
      <c r="B159" s="43"/>
      <c r="C159" s="43"/>
      <c r="D159" s="5"/>
      <c r="E159" s="46" t="s">
        <v>156</v>
      </c>
      <c r="F159" s="46"/>
      <c r="G159" s="47" t="s">
        <v>157</v>
      </c>
      <c r="H159" s="47"/>
      <c r="I159" s="47"/>
      <c r="J159" s="9">
        <v>150</v>
      </c>
      <c r="K159" s="45" t="s">
        <v>182</v>
      </c>
      <c r="L159" s="45"/>
      <c r="M159" s="45"/>
      <c r="N159" s="45"/>
      <c r="O159" s="45"/>
    </row>
    <row r="160" spans="2:15" ht="16.5" customHeight="1">
      <c r="B160" s="21" t="s">
        <v>176</v>
      </c>
      <c r="C160" s="26"/>
      <c r="D160" s="26"/>
      <c r="E160" s="26"/>
      <c r="F160" s="26"/>
      <c r="G160" s="39"/>
      <c r="H160" s="55" t="s">
        <v>174</v>
      </c>
      <c r="I160" s="56"/>
      <c r="J160" s="12">
        <f>SUM(J8+J14+J19+J27+J40+J48+J53+J83+J94+J106+J131+J137+J149)</f>
        <v>7315426</v>
      </c>
      <c r="K160" s="41" t="s">
        <v>233</v>
      </c>
      <c r="L160" s="42"/>
      <c r="M160" s="42"/>
      <c r="N160" s="42"/>
      <c r="O160" s="42"/>
    </row>
    <row r="161" spans="2:15" ht="42.75" customHeight="1">
      <c r="B161" s="43"/>
      <c r="C161" s="43"/>
      <c r="D161" s="43"/>
      <c r="E161" s="43"/>
      <c r="F161" s="43"/>
      <c r="G161" s="47" t="s">
        <v>14</v>
      </c>
      <c r="H161" s="47"/>
      <c r="I161" s="47"/>
      <c r="J161" s="9">
        <f>SUM(J134)</f>
        <v>37724</v>
      </c>
      <c r="K161" s="45" t="s">
        <v>182</v>
      </c>
      <c r="L161" s="45"/>
      <c r="M161" s="45"/>
      <c r="N161" s="45"/>
      <c r="O161" s="45"/>
    </row>
    <row r="162" spans="2:15" ht="13.5" customHeight="1">
      <c r="B162" s="37" t="s">
        <v>158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2:15" ht="13.5" customHeight="1">
      <c r="B163" s="51" t="s">
        <v>159</v>
      </c>
      <c r="C163" s="51"/>
      <c r="D163" s="3"/>
      <c r="E163" s="52"/>
      <c r="F163" s="52"/>
      <c r="G163" s="53" t="s">
        <v>160</v>
      </c>
      <c r="H163" s="53"/>
      <c r="I163" s="53"/>
      <c r="J163" s="7">
        <f>SUM(J165)</f>
        <v>1409004</v>
      </c>
      <c r="K163" s="54" t="s">
        <v>181</v>
      </c>
      <c r="L163" s="54"/>
      <c r="M163" s="54"/>
      <c r="N163" s="54"/>
      <c r="O163" s="54"/>
    </row>
    <row r="164" spans="2:15" ht="42.75" customHeight="1">
      <c r="B164" s="51"/>
      <c r="C164" s="51"/>
      <c r="D164" s="3"/>
      <c r="E164" s="52"/>
      <c r="F164" s="52"/>
      <c r="G164" s="53" t="s">
        <v>14</v>
      </c>
      <c r="H164" s="53"/>
      <c r="I164" s="53"/>
      <c r="J164" s="7">
        <f>SUM(J166)</f>
        <v>1347954</v>
      </c>
      <c r="K164" s="54" t="s">
        <v>181</v>
      </c>
      <c r="L164" s="54"/>
      <c r="M164" s="54"/>
      <c r="N164" s="54"/>
      <c r="O164" s="54"/>
    </row>
    <row r="165" spans="2:15" ht="17.25" customHeight="1">
      <c r="B165" s="48"/>
      <c r="C165" s="48"/>
      <c r="D165" s="4" t="s">
        <v>161</v>
      </c>
      <c r="E165" s="48"/>
      <c r="F165" s="48"/>
      <c r="G165" s="49" t="s">
        <v>162</v>
      </c>
      <c r="H165" s="49"/>
      <c r="I165" s="49"/>
      <c r="J165" s="8">
        <f>SUM(J167:J169)</f>
        <v>1409004</v>
      </c>
      <c r="K165" s="50" t="s">
        <v>181</v>
      </c>
      <c r="L165" s="50"/>
      <c r="M165" s="50"/>
      <c r="N165" s="50"/>
      <c r="O165" s="50"/>
    </row>
    <row r="166" spans="2:15" ht="43.5" customHeight="1">
      <c r="B166" s="48"/>
      <c r="C166" s="48"/>
      <c r="D166" s="4"/>
      <c r="E166" s="48"/>
      <c r="F166" s="48"/>
      <c r="G166" s="49" t="s">
        <v>14</v>
      </c>
      <c r="H166" s="49"/>
      <c r="I166" s="49"/>
      <c r="J166" s="8">
        <f>SUM(J168)</f>
        <v>1347954</v>
      </c>
      <c r="K166" s="50" t="s">
        <v>181</v>
      </c>
      <c r="L166" s="50"/>
      <c r="M166" s="50"/>
      <c r="N166" s="50"/>
      <c r="O166" s="50"/>
    </row>
    <row r="167" spans="2:15" ht="18.75" customHeight="1">
      <c r="B167" s="43"/>
      <c r="C167" s="43"/>
      <c r="D167" s="5"/>
      <c r="E167" s="46" t="s">
        <v>163</v>
      </c>
      <c r="F167" s="46"/>
      <c r="G167" s="47" t="s">
        <v>164</v>
      </c>
      <c r="H167" s="47"/>
      <c r="I167" s="47"/>
      <c r="J167" s="9">
        <v>1050</v>
      </c>
      <c r="K167" s="45" t="s">
        <v>182</v>
      </c>
      <c r="L167" s="45"/>
      <c r="M167" s="45"/>
      <c r="N167" s="45"/>
      <c r="O167" s="45"/>
    </row>
    <row r="168" spans="2:15" ht="15" customHeight="1">
      <c r="B168" s="43"/>
      <c r="C168" s="43"/>
      <c r="D168" s="5"/>
      <c r="E168" s="46" t="s">
        <v>165</v>
      </c>
      <c r="F168" s="46"/>
      <c r="G168" s="47" t="s">
        <v>166</v>
      </c>
      <c r="H168" s="47"/>
      <c r="I168" s="47"/>
      <c r="J168" s="9">
        <v>1347954</v>
      </c>
      <c r="K168" s="45" t="s">
        <v>181</v>
      </c>
      <c r="L168" s="45"/>
      <c r="M168" s="45"/>
      <c r="N168" s="45"/>
      <c r="O168" s="45"/>
    </row>
    <row r="169" spans="2:15" ht="48" customHeight="1">
      <c r="B169" s="43"/>
      <c r="C169" s="43"/>
      <c r="D169" s="5"/>
      <c r="E169" s="46" t="s">
        <v>167</v>
      </c>
      <c r="F169" s="46"/>
      <c r="G169" s="47" t="s">
        <v>168</v>
      </c>
      <c r="H169" s="47"/>
      <c r="I169" s="47"/>
      <c r="J169" s="9">
        <v>60000</v>
      </c>
      <c r="K169" s="45" t="s">
        <v>182</v>
      </c>
      <c r="L169" s="45"/>
      <c r="M169" s="45"/>
      <c r="N169" s="45"/>
      <c r="O169" s="45"/>
    </row>
    <row r="170" spans="2:15" ht="17.25" customHeight="1">
      <c r="B170" s="51" t="s">
        <v>27</v>
      </c>
      <c r="C170" s="51"/>
      <c r="D170" s="3"/>
      <c r="E170" s="52"/>
      <c r="F170" s="52"/>
      <c r="G170" s="53" t="s">
        <v>28</v>
      </c>
      <c r="H170" s="53"/>
      <c r="I170" s="53"/>
      <c r="J170" s="7">
        <f>SUM(J172)</f>
        <v>112930</v>
      </c>
      <c r="K170" s="54" t="s">
        <v>179</v>
      </c>
      <c r="L170" s="54"/>
      <c r="M170" s="54"/>
      <c r="N170" s="54"/>
      <c r="O170" s="54"/>
    </row>
    <row r="171" spans="2:15" ht="42.75" customHeight="1">
      <c r="B171" s="51"/>
      <c r="C171" s="51"/>
      <c r="D171" s="3"/>
      <c r="E171" s="52"/>
      <c r="F171" s="52"/>
      <c r="G171" s="53" t="s">
        <v>14</v>
      </c>
      <c r="H171" s="53"/>
      <c r="I171" s="53"/>
      <c r="J171" s="7">
        <v>0</v>
      </c>
      <c r="K171" s="54" t="s">
        <v>182</v>
      </c>
      <c r="L171" s="54"/>
      <c r="M171" s="54"/>
      <c r="N171" s="54"/>
      <c r="O171" s="54"/>
    </row>
    <row r="172" spans="2:15" ht="13.5" customHeight="1">
      <c r="B172" s="48"/>
      <c r="C172" s="48"/>
      <c r="D172" s="4" t="s">
        <v>29</v>
      </c>
      <c r="E172" s="48"/>
      <c r="F172" s="48"/>
      <c r="G172" s="49" t="s">
        <v>30</v>
      </c>
      <c r="H172" s="49"/>
      <c r="I172" s="49"/>
      <c r="J172" s="8">
        <f>SUM(J174)</f>
        <v>112930</v>
      </c>
      <c r="K172" s="50" t="s">
        <v>179</v>
      </c>
      <c r="L172" s="50"/>
      <c r="M172" s="50"/>
      <c r="N172" s="50"/>
      <c r="O172" s="50"/>
    </row>
    <row r="173" spans="2:15" ht="42.75" customHeight="1">
      <c r="B173" s="48"/>
      <c r="C173" s="48"/>
      <c r="D173" s="4"/>
      <c r="E173" s="48"/>
      <c r="F173" s="48"/>
      <c r="G173" s="49" t="s">
        <v>14</v>
      </c>
      <c r="H173" s="49"/>
      <c r="I173" s="49"/>
      <c r="J173" s="8">
        <v>0</v>
      </c>
      <c r="K173" s="50" t="s">
        <v>182</v>
      </c>
      <c r="L173" s="50"/>
      <c r="M173" s="50"/>
      <c r="N173" s="50"/>
      <c r="O173" s="50"/>
    </row>
    <row r="174" spans="2:15" ht="34.5" customHeight="1">
      <c r="B174" s="43"/>
      <c r="C174" s="43"/>
      <c r="D174" s="5"/>
      <c r="E174" s="46" t="s">
        <v>169</v>
      </c>
      <c r="F174" s="46"/>
      <c r="G174" s="47" t="s">
        <v>170</v>
      </c>
      <c r="H174" s="47"/>
      <c r="I174" s="47"/>
      <c r="J174" s="9">
        <v>112930</v>
      </c>
      <c r="K174" s="45" t="s">
        <v>179</v>
      </c>
      <c r="L174" s="45"/>
      <c r="M174" s="45"/>
      <c r="N174" s="45"/>
      <c r="O174" s="45"/>
    </row>
    <row r="175" spans="2:15" ht="23.25" customHeight="1">
      <c r="B175" s="51" t="s">
        <v>55</v>
      </c>
      <c r="C175" s="51"/>
      <c r="D175" s="3"/>
      <c r="E175" s="52"/>
      <c r="F175" s="52"/>
      <c r="G175" s="53" t="s">
        <v>56</v>
      </c>
      <c r="H175" s="53"/>
      <c r="I175" s="53"/>
      <c r="J175" s="7">
        <f>SUM(J177)</f>
        <v>14100</v>
      </c>
      <c r="K175" s="54" t="s">
        <v>182</v>
      </c>
      <c r="L175" s="54"/>
      <c r="M175" s="54"/>
      <c r="N175" s="54"/>
      <c r="O175" s="54"/>
    </row>
    <row r="176" spans="2:15" ht="40.5" customHeight="1">
      <c r="B176" s="51"/>
      <c r="C176" s="51"/>
      <c r="D176" s="3"/>
      <c r="E176" s="52"/>
      <c r="F176" s="52"/>
      <c r="G176" s="53" t="s">
        <v>14</v>
      </c>
      <c r="H176" s="53"/>
      <c r="I176" s="53"/>
      <c r="J176" s="7">
        <v>0</v>
      </c>
      <c r="K176" s="54" t="s">
        <v>182</v>
      </c>
      <c r="L176" s="54"/>
      <c r="M176" s="54"/>
      <c r="N176" s="54"/>
      <c r="O176" s="54"/>
    </row>
    <row r="177" spans="2:15" ht="16.5" customHeight="1">
      <c r="B177" s="48"/>
      <c r="C177" s="48"/>
      <c r="D177" s="4" t="s">
        <v>57</v>
      </c>
      <c r="E177" s="48"/>
      <c r="F177" s="48"/>
      <c r="G177" s="49" t="s">
        <v>58</v>
      </c>
      <c r="H177" s="49"/>
      <c r="I177" s="49"/>
      <c r="J177" s="8">
        <f>SUM(J179:J180)</f>
        <v>14100</v>
      </c>
      <c r="K177" s="50" t="s">
        <v>182</v>
      </c>
      <c r="L177" s="50"/>
      <c r="M177" s="50"/>
      <c r="N177" s="50"/>
      <c r="O177" s="50"/>
    </row>
    <row r="178" spans="2:15" ht="45" customHeight="1">
      <c r="B178" s="48"/>
      <c r="C178" s="48"/>
      <c r="D178" s="4"/>
      <c r="E178" s="48"/>
      <c r="F178" s="48"/>
      <c r="G178" s="49" t="s">
        <v>14</v>
      </c>
      <c r="H178" s="49"/>
      <c r="I178" s="49"/>
      <c r="J178" s="8">
        <v>0</v>
      </c>
      <c r="K178" s="50" t="s">
        <v>182</v>
      </c>
      <c r="L178" s="50"/>
      <c r="M178" s="50"/>
      <c r="N178" s="50"/>
      <c r="O178" s="50"/>
    </row>
    <row r="179" spans="2:15" ht="21" customHeight="1">
      <c r="B179" s="43"/>
      <c r="C179" s="43"/>
      <c r="D179" s="5"/>
      <c r="E179" s="46" t="s">
        <v>163</v>
      </c>
      <c r="F179" s="46"/>
      <c r="G179" s="47" t="s">
        <v>164</v>
      </c>
      <c r="H179" s="47"/>
      <c r="I179" s="47"/>
      <c r="J179" s="9">
        <v>500</v>
      </c>
      <c r="K179" s="45" t="s">
        <v>182</v>
      </c>
      <c r="L179" s="45"/>
      <c r="M179" s="45"/>
      <c r="N179" s="45"/>
      <c r="O179" s="45"/>
    </row>
    <row r="180" spans="2:15" ht="54" customHeight="1">
      <c r="B180" s="43"/>
      <c r="C180" s="43"/>
      <c r="D180" s="5"/>
      <c r="E180" s="46" t="s">
        <v>171</v>
      </c>
      <c r="F180" s="46"/>
      <c r="G180" s="47" t="s">
        <v>172</v>
      </c>
      <c r="H180" s="47"/>
      <c r="I180" s="47"/>
      <c r="J180" s="9">
        <v>13600</v>
      </c>
      <c r="K180" s="45" t="s">
        <v>182</v>
      </c>
      <c r="L180" s="45"/>
      <c r="M180" s="45"/>
      <c r="N180" s="45"/>
      <c r="O180" s="45"/>
    </row>
    <row r="181" spans="2:15" ht="13.5" customHeight="1">
      <c r="B181" s="51" t="s">
        <v>109</v>
      </c>
      <c r="C181" s="51"/>
      <c r="D181" s="3"/>
      <c r="E181" s="52"/>
      <c r="F181" s="52"/>
      <c r="G181" s="53" t="s">
        <v>110</v>
      </c>
      <c r="H181" s="53"/>
      <c r="I181" s="53"/>
      <c r="J181" s="7">
        <f>SUM(J183)</f>
        <v>443</v>
      </c>
      <c r="K181" s="54" t="s">
        <v>182</v>
      </c>
      <c r="L181" s="54"/>
      <c r="M181" s="54"/>
      <c r="N181" s="54"/>
      <c r="O181" s="54"/>
    </row>
    <row r="182" spans="2:15" ht="42.75" customHeight="1">
      <c r="B182" s="51"/>
      <c r="C182" s="51"/>
      <c r="D182" s="3"/>
      <c r="E182" s="52"/>
      <c r="F182" s="52"/>
      <c r="G182" s="53" t="s">
        <v>14</v>
      </c>
      <c r="H182" s="53"/>
      <c r="I182" s="53"/>
      <c r="J182" s="7">
        <v>0</v>
      </c>
      <c r="K182" s="54" t="s">
        <v>182</v>
      </c>
      <c r="L182" s="54"/>
      <c r="M182" s="54"/>
      <c r="N182" s="54"/>
      <c r="O182" s="54"/>
    </row>
    <row r="183" spans="2:15" ht="13.5" customHeight="1">
      <c r="B183" s="48"/>
      <c r="C183" s="48"/>
      <c r="D183" s="4" t="s">
        <v>111</v>
      </c>
      <c r="E183" s="48"/>
      <c r="F183" s="48"/>
      <c r="G183" s="49" t="s">
        <v>112</v>
      </c>
      <c r="H183" s="49"/>
      <c r="I183" s="49"/>
      <c r="J183" s="8">
        <f>SUM(J185)</f>
        <v>443</v>
      </c>
      <c r="K183" s="50" t="s">
        <v>182</v>
      </c>
      <c r="L183" s="50"/>
      <c r="M183" s="50"/>
      <c r="N183" s="50"/>
      <c r="O183" s="50"/>
    </row>
    <row r="184" spans="2:15" ht="42.75" customHeight="1">
      <c r="B184" s="48"/>
      <c r="C184" s="48"/>
      <c r="D184" s="4"/>
      <c r="E184" s="48"/>
      <c r="F184" s="48"/>
      <c r="G184" s="49" t="s">
        <v>14</v>
      </c>
      <c r="H184" s="49"/>
      <c r="I184" s="49"/>
      <c r="J184" s="8">
        <v>0</v>
      </c>
      <c r="K184" s="50" t="s">
        <v>182</v>
      </c>
      <c r="L184" s="50"/>
      <c r="M184" s="50"/>
      <c r="N184" s="50"/>
      <c r="O184" s="50"/>
    </row>
    <row r="185" spans="2:15" ht="24.75" customHeight="1">
      <c r="B185" s="43"/>
      <c r="C185" s="43"/>
      <c r="D185" s="5"/>
      <c r="E185" s="46" t="s">
        <v>163</v>
      </c>
      <c r="F185" s="46"/>
      <c r="G185" s="47" t="s">
        <v>164</v>
      </c>
      <c r="H185" s="47"/>
      <c r="I185" s="47"/>
      <c r="J185" s="9">
        <v>443</v>
      </c>
      <c r="K185" s="45" t="s">
        <v>182</v>
      </c>
      <c r="L185" s="45"/>
      <c r="M185" s="45"/>
      <c r="N185" s="45"/>
      <c r="O185" s="45"/>
    </row>
    <row r="186" spans="2:15" ht="18.75" customHeight="1">
      <c r="B186" s="51" t="s">
        <v>130</v>
      </c>
      <c r="C186" s="51"/>
      <c r="D186" s="3"/>
      <c r="E186" s="52"/>
      <c r="F186" s="52"/>
      <c r="G186" s="53" t="s">
        <v>131</v>
      </c>
      <c r="H186" s="53"/>
      <c r="I186" s="53"/>
      <c r="J186" s="7">
        <f>SUM(J188)</f>
        <v>4150</v>
      </c>
      <c r="K186" s="54" t="s">
        <v>182</v>
      </c>
      <c r="L186" s="54"/>
      <c r="M186" s="54"/>
      <c r="N186" s="54"/>
      <c r="O186" s="54"/>
    </row>
    <row r="187" spans="2:15" ht="51" customHeight="1">
      <c r="B187" s="51"/>
      <c r="C187" s="51"/>
      <c r="D187" s="3"/>
      <c r="E187" s="52"/>
      <c r="F187" s="52"/>
      <c r="G187" s="53" t="s">
        <v>14</v>
      </c>
      <c r="H187" s="53"/>
      <c r="I187" s="53"/>
      <c r="J187" s="7">
        <f>SUM(J188)</f>
        <v>4150</v>
      </c>
      <c r="K187" s="54" t="s">
        <v>182</v>
      </c>
      <c r="L187" s="54"/>
      <c r="M187" s="54"/>
      <c r="N187" s="54"/>
      <c r="O187" s="54"/>
    </row>
    <row r="188" spans="2:15" ht="13.5" customHeight="1">
      <c r="B188" s="48"/>
      <c r="C188" s="48"/>
      <c r="D188" s="4" t="s">
        <v>132</v>
      </c>
      <c r="E188" s="48"/>
      <c r="F188" s="48"/>
      <c r="G188" s="49" t="s">
        <v>17</v>
      </c>
      <c r="H188" s="49"/>
      <c r="I188" s="49"/>
      <c r="J188" s="8">
        <f>SUM(J190:J191)</f>
        <v>4150</v>
      </c>
      <c r="K188" s="50" t="s">
        <v>182</v>
      </c>
      <c r="L188" s="50"/>
      <c r="M188" s="50"/>
      <c r="N188" s="50"/>
      <c r="O188" s="50"/>
    </row>
    <row r="189" spans="2:15" ht="42.75" customHeight="1">
      <c r="B189" s="48"/>
      <c r="C189" s="48"/>
      <c r="D189" s="4"/>
      <c r="E189" s="48"/>
      <c r="F189" s="48"/>
      <c r="G189" s="49" t="s">
        <v>14</v>
      </c>
      <c r="H189" s="49"/>
      <c r="I189" s="49"/>
      <c r="J189" s="8">
        <v>3960</v>
      </c>
      <c r="K189" s="50" t="s">
        <v>182</v>
      </c>
      <c r="L189" s="50"/>
      <c r="M189" s="50"/>
      <c r="N189" s="50"/>
      <c r="O189" s="50"/>
    </row>
    <row r="190" spans="2:15" ht="15" customHeight="1">
      <c r="B190" s="43"/>
      <c r="C190" s="43"/>
      <c r="D190" s="5"/>
      <c r="E190" s="46" t="s">
        <v>165</v>
      </c>
      <c r="F190" s="46"/>
      <c r="G190" s="47" t="s">
        <v>166</v>
      </c>
      <c r="H190" s="47"/>
      <c r="I190" s="47"/>
      <c r="J190" s="9">
        <v>3960</v>
      </c>
      <c r="K190" s="45" t="s">
        <v>182</v>
      </c>
      <c r="L190" s="45"/>
      <c r="M190" s="45"/>
      <c r="N190" s="45"/>
      <c r="O190" s="45"/>
    </row>
    <row r="191" spans="2:15" ht="15" customHeight="1">
      <c r="B191" s="43"/>
      <c r="C191" s="43"/>
      <c r="D191" s="5"/>
      <c r="E191" s="46" t="s">
        <v>173</v>
      </c>
      <c r="F191" s="46"/>
      <c r="G191" s="47" t="s">
        <v>166</v>
      </c>
      <c r="H191" s="47"/>
      <c r="I191" s="47"/>
      <c r="J191" s="9">
        <v>190</v>
      </c>
      <c r="K191" s="45" t="s">
        <v>182</v>
      </c>
      <c r="L191" s="45"/>
      <c r="M191" s="45"/>
      <c r="N191" s="45"/>
      <c r="O191" s="45"/>
    </row>
    <row r="192" spans="2:15" ht="13.5" customHeight="1">
      <c r="B192" s="21" t="s">
        <v>175</v>
      </c>
      <c r="C192" s="26"/>
      <c r="D192" s="26"/>
      <c r="E192" s="26"/>
      <c r="F192" s="26"/>
      <c r="G192" s="39"/>
      <c r="H192" s="40" t="s">
        <v>174</v>
      </c>
      <c r="I192" s="32"/>
      <c r="J192" s="12">
        <f>SUM(J163+J170+J175+J181+J186)</f>
        <v>1540627</v>
      </c>
      <c r="K192" s="41" t="s">
        <v>180</v>
      </c>
      <c r="L192" s="42"/>
      <c r="M192" s="42"/>
      <c r="N192" s="42"/>
      <c r="O192" s="42"/>
    </row>
    <row r="193" spans="2:15" ht="45" customHeight="1">
      <c r="B193" s="43"/>
      <c r="C193" s="43"/>
      <c r="D193" s="43"/>
      <c r="E193" s="43"/>
      <c r="F193" s="43"/>
      <c r="G193" s="44" t="s">
        <v>14</v>
      </c>
      <c r="H193" s="44"/>
      <c r="I193" s="44"/>
      <c r="J193" s="9">
        <f>SUM(J168+J190)</f>
        <v>1351914</v>
      </c>
      <c r="K193" s="45" t="s">
        <v>181</v>
      </c>
      <c r="L193" s="45"/>
      <c r="M193" s="45"/>
      <c r="N193" s="45"/>
      <c r="O193" s="45"/>
    </row>
    <row r="194" spans="2:15" ht="21.75" customHeight="1">
      <c r="B194" s="36" t="s">
        <v>241</v>
      </c>
      <c r="C194" s="37"/>
      <c r="D194" s="37"/>
      <c r="E194" s="37"/>
      <c r="F194" s="37"/>
      <c r="G194" s="37"/>
      <c r="H194" s="37"/>
      <c r="I194" s="37"/>
      <c r="J194" s="10">
        <f>SUM(J160+J192)</f>
        <v>8856053</v>
      </c>
      <c r="K194" s="38" t="s">
        <v>234</v>
      </c>
      <c r="L194" s="15"/>
      <c r="M194" s="15"/>
      <c r="N194" s="15"/>
      <c r="O194" s="15"/>
    </row>
    <row r="195" spans="2:15" ht="56.25" customHeight="1">
      <c r="B195" s="25"/>
      <c r="C195" s="26"/>
      <c r="D195" s="26"/>
      <c r="E195" s="29"/>
      <c r="F195" s="14"/>
      <c r="G195" s="18" t="s">
        <v>238</v>
      </c>
      <c r="H195" s="19"/>
      <c r="I195" s="20"/>
      <c r="J195" s="13">
        <f>SUM(J193+J161)</f>
        <v>1389638</v>
      </c>
      <c r="K195" s="38" t="s">
        <v>181</v>
      </c>
      <c r="L195" s="15"/>
      <c r="M195" s="15"/>
      <c r="N195" s="15"/>
      <c r="O195" s="15"/>
    </row>
    <row r="196" spans="2:15" ht="36.75" customHeight="1">
      <c r="B196" s="25"/>
      <c r="C196" s="26"/>
      <c r="D196" s="26"/>
      <c r="E196" s="29"/>
      <c r="F196" s="14"/>
      <c r="G196" s="30" t="s">
        <v>239</v>
      </c>
      <c r="H196" s="31"/>
      <c r="I196" s="32"/>
      <c r="J196" s="10">
        <v>1394212</v>
      </c>
      <c r="K196" s="22">
        <v>1307498</v>
      </c>
      <c r="L196" s="23"/>
      <c r="M196" s="23"/>
      <c r="N196" s="23"/>
      <c r="O196" s="24"/>
    </row>
    <row r="197" spans="2:15" ht="39" customHeight="1">
      <c r="B197" s="25"/>
      <c r="C197" s="26"/>
      <c r="D197" s="27"/>
      <c r="E197" s="28"/>
      <c r="F197" s="14"/>
      <c r="G197" s="30" t="s">
        <v>240</v>
      </c>
      <c r="H197" s="31"/>
      <c r="I197" s="32"/>
      <c r="J197" s="10">
        <v>439924</v>
      </c>
      <c r="K197" s="22">
        <v>222800</v>
      </c>
      <c r="L197" s="23"/>
      <c r="M197" s="23"/>
      <c r="N197" s="23"/>
      <c r="O197" s="24"/>
    </row>
    <row r="198" spans="2:6" ht="52.5" customHeight="1">
      <c r="B198" s="16"/>
      <c r="C198" s="17"/>
      <c r="D198" s="17"/>
      <c r="E198" s="17"/>
      <c r="F198" s="17"/>
    </row>
    <row r="199" spans="1:15" ht="5.2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2:15" ht="13.5" customHeight="1">
      <c r="B200" s="35" t="s">
        <v>174</v>
      </c>
      <c r="C200" s="35"/>
      <c r="D200" s="35"/>
      <c r="E200" s="35"/>
      <c r="F200" s="34"/>
      <c r="G200" s="34"/>
      <c r="H200" s="34"/>
      <c r="I200" s="34"/>
      <c r="J200" s="34"/>
      <c r="K200" s="34"/>
      <c r="L200" s="34"/>
      <c r="M200" s="34"/>
      <c r="N200" s="34"/>
      <c r="O200" s="34"/>
    </row>
  </sheetData>
  <mergeCells count="767">
    <mergeCell ref="A3:B3"/>
    <mergeCell ref="C3:N3"/>
    <mergeCell ref="A4:D4"/>
    <mergeCell ref="E4:H4"/>
    <mergeCell ref="I4:O4"/>
    <mergeCell ref="B5:C5"/>
    <mergeCell ref="E5:F5"/>
    <mergeCell ref="G5:I5"/>
    <mergeCell ref="K5:O5"/>
    <mergeCell ref="B6:C6"/>
    <mergeCell ref="E6:F6"/>
    <mergeCell ref="G6:I6"/>
    <mergeCell ref="K6:O6"/>
    <mergeCell ref="B7:O7"/>
    <mergeCell ref="B8:C8"/>
    <mergeCell ref="E8:F8"/>
    <mergeCell ref="G8:I8"/>
    <mergeCell ref="K8:O8"/>
    <mergeCell ref="B9:C9"/>
    <mergeCell ref="E9:F9"/>
    <mergeCell ref="G9:I9"/>
    <mergeCell ref="K9:O9"/>
    <mergeCell ref="B10:C10"/>
    <mergeCell ref="E10:F10"/>
    <mergeCell ref="G10:I10"/>
    <mergeCell ref="K10:O10"/>
    <mergeCell ref="B11:C11"/>
    <mergeCell ref="E11:F11"/>
    <mergeCell ref="G11:I11"/>
    <mergeCell ref="K11:O11"/>
    <mergeCell ref="B12:C12"/>
    <mergeCell ref="E12:F12"/>
    <mergeCell ref="G12:I12"/>
    <mergeCell ref="K12:O12"/>
    <mergeCell ref="B13:C13"/>
    <mergeCell ref="E13:F13"/>
    <mergeCell ref="G13:I13"/>
    <mergeCell ref="K13:O13"/>
    <mergeCell ref="B14:C14"/>
    <mergeCell ref="E14:F14"/>
    <mergeCell ref="G14:I14"/>
    <mergeCell ref="K14:O14"/>
    <mergeCell ref="B15:C15"/>
    <mergeCell ref="E15:F15"/>
    <mergeCell ref="G15:I15"/>
    <mergeCell ref="K15:O15"/>
    <mergeCell ref="B16:C16"/>
    <mergeCell ref="E16:F16"/>
    <mergeCell ref="G16:I16"/>
    <mergeCell ref="K16:O16"/>
    <mergeCell ref="B17:C17"/>
    <mergeCell ref="E17:F17"/>
    <mergeCell ref="G17:I17"/>
    <mergeCell ref="K17:O17"/>
    <mergeCell ref="B18:C18"/>
    <mergeCell ref="E18:F18"/>
    <mergeCell ref="G18:I18"/>
    <mergeCell ref="K18:O18"/>
    <mergeCell ref="B19:C19"/>
    <mergeCell ref="E19:F19"/>
    <mergeCell ref="G19:I19"/>
    <mergeCell ref="K19:O19"/>
    <mergeCell ref="B20:C20"/>
    <mergeCell ref="E20:F20"/>
    <mergeCell ref="G20:I20"/>
    <mergeCell ref="K20:O20"/>
    <mergeCell ref="B21:C21"/>
    <mergeCell ref="E21:F21"/>
    <mergeCell ref="G21:I21"/>
    <mergeCell ref="K21:O21"/>
    <mergeCell ref="B22:C22"/>
    <mergeCell ref="E22:F22"/>
    <mergeCell ref="G22:I22"/>
    <mergeCell ref="K22:O22"/>
    <mergeCell ref="B23:C23"/>
    <mergeCell ref="E23:F23"/>
    <mergeCell ref="G23:I23"/>
    <mergeCell ref="K23:O23"/>
    <mergeCell ref="B24:C24"/>
    <mergeCell ref="E24:F24"/>
    <mergeCell ref="G24:I24"/>
    <mergeCell ref="K24:O24"/>
    <mergeCell ref="B25:C25"/>
    <mergeCell ref="E25:F25"/>
    <mergeCell ref="G25:I25"/>
    <mergeCell ref="K25:O25"/>
    <mergeCell ref="B26:C26"/>
    <mergeCell ref="E26:F26"/>
    <mergeCell ref="G26:I26"/>
    <mergeCell ref="K26:O26"/>
    <mergeCell ref="B27:C27"/>
    <mergeCell ref="E27:F27"/>
    <mergeCell ref="G27:I27"/>
    <mergeCell ref="K27:O27"/>
    <mergeCell ref="B28:C28"/>
    <mergeCell ref="E28:F28"/>
    <mergeCell ref="G28:I28"/>
    <mergeCell ref="K28:O28"/>
    <mergeCell ref="B29:C29"/>
    <mergeCell ref="E29:F29"/>
    <mergeCell ref="G29:I29"/>
    <mergeCell ref="K29:O29"/>
    <mergeCell ref="B30:C30"/>
    <mergeCell ref="E30:F30"/>
    <mergeCell ref="G30:I30"/>
    <mergeCell ref="K30:O30"/>
    <mergeCell ref="B31:C31"/>
    <mergeCell ref="E31:F31"/>
    <mergeCell ref="G31:I31"/>
    <mergeCell ref="K31:O31"/>
    <mergeCell ref="B32:C32"/>
    <mergeCell ref="E32:F32"/>
    <mergeCell ref="G32:I32"/>
    <mergeCell ref="K32:O32"/>
    <mergeCell ref="B33:C33"/>
    <mergeCell ref="E33:F33"/>
    <mergeCell ref="G33:I33"/>
    <mergeCell ref="K33:O33"/>
    <mergeCell ref="B34:C34"/>
    <mergeCell ref="E34:F34"/>
    <mergeCell ref="G34:I34"/>
    <mergeCell ref="K34:O34"/>
    <mergeCell ref="B35:C35"/>
    <mergeCell ref="E35:F35"/>
    <mergeCell ref="G35:I35"/>
    <mergeCell ref="K35:O35"/>
    <mergeCell ref="B36:C36"/>
    <mergeCell ref="E36:F36"/>
    <mergeCell ref="G36:I36"/>
    <mergeCell ref="K36:O36"/>
    <mergeCell ref="B37:C37"/>
    <mergeCell ref="E37:F37"/>
    <mergeCell ref="G37:I37"/>
    <mergeCell ref="K37:O37"/>
    <mergeCell ref="B38:C38"/>
    <mergeCell ref="E38:F38"/>
    <mergeCell ref="G38:I38"/>
    <mergeCell ref="K38:O38"/>
    <mergeCell ref="B39:C39"/>
    <mergeCell ref="E39:F39"/>
    <mergeCell ref="G39:I39"/>
    <mergeCell ref="K39:O39"/>
    <mergeCell ref="B40:C40"/>
    <mergeCell ref="E40:F40"/>
    <mergeCell ref="G40:I40"/>
    <mergeCell ref="K40:O40"/>
    <mergeCell ref="B41:C41"/>
    <mergeCell ref="E41:F41"/>
    <mergeCell ref="G41:I41"/>
    <mergeCell ref="K41:O41"/>
    <mergeCell ref="B42:C42"/>
    <mergeCell ref="E42:F42"/>
    <mergeCell ref="G42:I42"/>
    <mergeCell ref="K42:O42"/>
    <mergeCell ref="B43:C43"/>
    <mergeCell ref="E43:F43"/>
    <mergeCell ref="G43:I43"/>
    <mergeCell ref="K43:O43"/>
    <mergeCell ref="B44:C44"/>
    <mergeCell ref="E44:F44"/>
    <mergeCell ref="G44:I44"/>
    <mergeCell ref="K44:O44"/>
    <mergeCell ref="B45:C45"/>
    <mergeCell ref="E45:F45"/>
    <mergeCell ref="G45:I45"/>
    <mergeCell ref="K45:O45"/>
    <mergeCell ref="B46:C46"/>
    <mergeCell ref="E46:F46"/>
    <mergeCell ref="G46:I46"/>
    <mergeCell ref="K46:O46"/>
    <mergeCell ref="B47:C47"/>
    <mergeCell ref="E47:F47"/>
    <mergeCell ref="G47:I47"/>
    <mergeCell ref="K47:O47"/>
    <mergeCell ref="B48:C48"/>
    <mergeCell ref="E48:F48"/>
    <mergeCell ref="G48:I48"/>
    <mergeCell ref="K48:O48"/>
    <mergeCell ref="B49:C49"/>
    <mergeCell ref="E49:F49"/>
    <mergeCell ref="G49:I49"/>
    <mergeCell ref="K49:O49"/>
    <mergeCell ref="B50:C50"/>
    <mergeCell ref="E50:F50"/>
    <mergeCell ref="G50:I50"/>
    <mergeCell ref="K50:O50"/>
    <mergeCell ref="B51:C51"/>
    <mergeCell ref="E51:F51"/>
    <mergeCell ref="G51:I51"/>
    <mergeCell ref="K51:O51"/>
    <mergeCell ref="B52:C52"/>
    <mergeCell ref="E52:F52"/>
    <mergeCell ref="G52:I52"/>
    <mergeCell ref="K52:O52"/>
    <mergeCell ref="B53:C53"/>
    <mergeCell ref="E53:F53"/>
    <mergeCell ref="G53:I53"/>
    <mergeCell ref="K53:O53"/>
    <mergeCell ref="B54:C54"/>
    <mergeCell ref="E54:F54"/>
    <mergeCell ref="G54:I54"/>
    <mergeCell ref="K54:O54"/>
    <mergeCell ref="B55:C55"/>
    <mergeCell ref="E55:F55"/>
    <mergeCell ref="G55:I55"/>
    <mergeCell ref="K55:O55"/>
    <mergeCell ref="B56:C56"/>
    <mergeCell ref="E56:F56"/>
    <mergeCell ref="G56:I56"/>
    <mergeCell ref="K56:O56"/>
    <mergeCell ref="B57:C57"/>
    <mergeCell ref="E57:F57"/>
    <mergeCell ref="G57:I57"/>
    <mergeCell ref="K57:O57"/>
    <mergeCell ref="B58:C58"/>
    <mergeCell ref="E58:F58"/>
    <mergeCell ref="G58:I58"/>
    <mergeCell ref="K58:O58"/>
    <mergeCell ref="B59:C59"/>
    <mergeCell ref="E59:F59"/>
    <mergeCell ref="G59:I59"/>
    <mergeCell ref="K59:O59"/>
    <mergeCell ref="B60:C60"/>
    <mergeCell ref="E60:F60"/>
    <mergeCell ref="G60:I60"/>
    <mergeCell ref="K60:O60"/>
    <mergeCell ref="B61:C61"/>
    <mergeCell ref="E61:F61"/>
    <mergeCell ref="G61:I61"/>
    <mergeCell ref="K61:O61"/>
    <mergeCell ref="B62:C62"/>
    <mergeCell ref="E62:F62"/>
    <mergeCell ref="G62:I62"/>
    <mergeCell ref="K62:O62"/>
    <mergeCell ref="B63:C63"/>
    <mergeCell ref="E63:F63"/>
    <mergeCell ref="G63:I63"/>
    <mergeCell ref="K63:O63"/>
    <mergeCell ref="B64:C64"/>
    <mergeCell ref="E64:F64"/>
    <mergeCell ref="G64:I64"/>
    <mergeCell ref="K64:O64"/>
    <mergeCell ref="B65:C65"/>
    <mergeCell ref="E65:F65"/>
    <mergeCell ref="G65:I65"/>
    <mergeCell ref="K65:O65"/>
    <mergeCell ref="B66:C66"/>
    <mergeCell ref="E66:F66"/>
    <mergeCell ref="G66:I66"/>
    <mergeCell ref="K66:O66"/>
    <mergeCell ref="B67:C67"/>
    <mergeCell ref="E67:F67"/>
    <mergeCell ref="G67:I67"/>
    <mergeCell ref="K67:O67"/>
    <mergeCell ref="B68:C68"/>
    <mergeCell ref="E68:F68"/>
    <mergeCell ref="G68:I68"/>
    <mergeCell ref="K68:O68"/>
    <mergeCell ref="B69:C69"/>
    <mergeCell ref="E69:F69"/>
    <mergeCell ref="G69:I69"/>
    <mergeCell ref="K69:O69"/>
    <mergeCell ref="B70:C70"/>
    <mergeCell ref="E70:F70"/>
    <mergeCell ref="G70:I70"/>
    <mergeCell ref="K70:O70"/>
    <mergeCell ref="B71:C71"/>
    <mergeCell ref="E71:F71"/>
    <mergeCell ref="G71:I71"/>
    <mergeCell ref="K71:O71"/>
    <mergeCell ref="B72:C72"/>
    <mergeCell ref="E72:F72"/>
    <mergeCell ref="G72:I72"/>
    <mergeCell ref="K72:O72"/>
    <mergeCell ref="B73:C73"/>
    <mergeCell ref="E73:F73"/>
    <mergeCell ref="G73:I73"/>
    <mergeCell ref="K73:O73"/>
    <mergeCell ref="B74:C74"/>
    <mergeCell ref="E74:F74"/>
    <mergeCell ref="G74:I74"/>
    <mergeCell ref="K74:O74"/>
    <mergeCell ref="B75:C75"/>
    <mergeCell ref="E75:F75"/>
    <mergeCell ref="G75:I75"/>
    <mergeCell ref="K75:O75"/>
    <mergeCell ref="B76:C76"/>
    <mergeCell ref="E76:F76"/>
    <mergeCell ref="G76:I76"/>
    <mergeCell ref="K76:O76"/>
    <mergeCell ref="B77:C77"/>
    <mergeCell ref="E77:F77"/>
    <mergeCell ref="G77:I77"/>
    <mergeCell ref="K77:O77"/>
    <mergeCell ref="B78:C78"/>
    <mergeCell ref="E78:F78"/>
    <mergeCell ref="G78:I78"/>
    <mergeCell ref="K78:O78"/>
    <mergeCell ref="B79:C79"/>
    <mergeCell ref="E79:F79"/>
    <mergeCell ref="G79:I79"/>
    <mergeCell ref="K79:O79"/>
    <mergeCell ref="B80:C80"/>
    <mergeCell ref="E80:F80"/>
    <mergeCell ref="G80:I80"/>
    <mergeCell ref="K80:O80"/>
    <mergeCell ref="B81:C81"/>
    <mergeCell ref="E81:F81"/>
    <mergeCell ref="G81:I81"/>
    <mergeCell ref="K81:O81"/>
    <mergeCell ref="B82:C82"/>
    <mergeCell ref="E82:F82"/>
    <mergeCell ref="G82:I82"/>
    <mergeCell ref="K82:O82"/>
    <mergeCell ref="B83:C83"/>
    <mergeCell ref="E83:F83"/>
    <mergeCell ref="G83:I83"/>
    <mergeCell ref="K83:O83"/>
    <mergeCell ref="B84:C84"/>
    <mergeCell ref="E84:F84"/>
    <mergeCell ref="G84:I84"/>
    <mergeCell ref="K84:O84"/>
    <mergeCell ref="B85:C85"/>
    <mergeCell ref="E85:F85"/>
    <mergeCell ref="G85:I85"/>
    <mergeCell ref="K85:O85"/>
    <mergeCell ref="B86:C86"/>
    <mergeCell ref="E86:F86"/>
    <mergeCell ref="G86:I86"/>
    <mergeCell ref="K86:O86"/>
    <mergeCell ref="B87:C87"/>
    <mergeCell ref="E87:F87"/>
    <mergeCell ref="G87:I87"/>
    <mergeCell ref="K87:O87"/>
    <mergeCell ref="B88:C88"/>
    <mergeCell ref="E88:F88"/>
    <mergeCell ref="G88:I88"/>
    <mergeCell ref="K88:O88"/>
    <mergeCell ref="B89:C89"/>
    <mergeCell ref="E89:F89"/>
    <mergeCell ref="G89:I89"/>
    <mergeCell ref="K89:O89"/>
    <mergeCell ref="B90:C90"/>
    <mergeCell ref="E90:F90"/>
    <mergeCell ref="G90:I90"/>
    <mergeCell ref="K90:O90"/>
    <mergeCell ref="B91:C91"/>
    <mergeCell ref="E91:F91"/>
    <mergeCell ref="G91:I91"/>
    <mergeCell ref="K91:O91"/>
    <mergeCell ref="B92:C92"/>
    <mergeCell ref="E92:F92"/>
    <mergeCell ref="G92:I92"/>
    <mergeCell ref="K92:O92"/>
    <mergeCell ref="B93:C93"/>
    <mergeCell ref="E93:F93"/>
    <mergeCell ref="G93:I93"/>
    <mergeCell ref="K93:O93"/>
    <mergeCell ref="B94:C94"/>
    <mergeCell ref="E94:F94"/>
    <mergeCell ref="G94:I94"/>
    <mergeCell ref="K94:O94"/>
    <mergeCell ref="B95:C95"/>
    <mergeCell ref="E95:F95"/>
    <mergeCell ref="G95:I95"/>
    <mergeCell ref="K95:O95"/>
    <mergeCell ref="B96:C96"/>
    <mergeCell ref="E96:F96"/>
    <mergeCell ref="G96:I96"/>
    <mergeCell ref="K96:O96"/>
    <mergeCell ref="B97:C97"/>
    <mergeCell ref="E97:F97"/>
    <mergeCell ref="G97:I97"/>
    <mergeCell ref="K97:O97"/>
    <mergeCell ref="B98:C98"/>
    <mergeCell ref="E98:F98"/>
    <mergeCell ref="G98:I98"/>
    <mergeCell ref="K98:O98"/>
    <mergeCell ref="B99:C99"/>
    <mergeCell ref="E99:F99"/>
    <mergeCell ref="G99:I99"/>
    <mergeCell ref="K99:O99"/>
    <mergeCell ref="B100:C100"/>
    <mergeCell ref="E100:F100"/>
    <mergeCell ref="G100:I100"/>
    <mergeCell ref="K100:O100"/>
    <mergeCell ref="B101:C101"/>
    <mergeCell ref="E101:F101"/>
    <mergeCell ref="G101:I101"/>
    <mergeCell ref="K101:O101"/>
    <mergeCell ref="B102:C102"/>
    <mergeCell ref="E102:F102"/>
    <mergeCell ref="G102:I102"/>
    <mergeCell ref="K102:O102"/>
    <mergeCell ref="B103:C103"/>
    <mergeCell ref="E103:F103"/>
    <mergeCell ref="G103:I103"/>
    <mergeCell ref="K103:O103"/>
    <mergeCell ref="B104:C104"/>
    <mergeCell ref="E104:F104"/>
    <mergeCell ref="G104:I104"/>
    <mergeCell ref="K104:O104"/>
    <mergeCell ref="B105:C105"/>
    <mergeCell ref="E105:F105"/>
    <mergeCell ref="G105:I105"/>
    <mergeCell ref="K105:O105"/>
    <mergeCell ref="B106:C106"/>
    <mergeCell ref="E106:F106"/>
    <mergeCell ref="G106:I106"/>
    <mergeCell ref="K106:O106"/>
    <mergeCell ref="B107:C107"/>
    <mergeCell ref="E107:F107"/>
    <mergeCell ref="G107:I107"/>
    <mergeCell ref="K107:O107"/>
    <mergeCell ref="B108:C108"/>
    <mergeCell ref="E108:F108"/>
    <mergeCell ref="G108:I108"/>
    <mergeCell ref="K108:O108"/>
    <mergeCell ref="B109:C109"/>
    <mergeCell ref="E109:F109"/>
    <mergeCell ref="G109:I109"/>
    <mergeCell ref="K109:O109"/>
    <mergeCell ref="B110:C110"/>
    <mergeCell ref="E110:F110"/>
    <mergeCell ref="G110:I110"/>
    <mergeCell ref="K110:O110"/>
    <mergeCell ref="B111:C111"/>
    <mergeCell ref="E111:F111"/>
    <mergeCell ref="G111:I111"/>
    <mergeCell ref="K111:O111"/>
    <mergeCell ref="B112:C112"/>
    <mergeCell ref="E112:F112"/>
    <mergeCell ref="G112:I112"/>
    <mergeCell ref="K112:O112"/>
    <mergeCell ref="B113:C113"/>
    <mergeCell ref="E113:F113"/>
    <mergeCell ref="G113:I113"/>
    <mergeCell ref="K113:O113"/>
    <mergeCell ref="B114:C114"/>
    <mergeCell ref="E114:F114"/>
    <mergeCell ref="G114:I114"/>
    <mergeCell ref="K114:O114"/>
    <mergeCell ref="B115:C115"/>
    <mergeCell ref="E115:F115"/>
    <mergeCell ref="G115:I115"/>
    <mergeCell ref="K115:O115"/>
    <mergeCell ref="B116:C116"/>
    <mergeCell ref="E116:F116"/>
    <mergeCell ref="G116:I116"/>
    <mergeCell ref="K116:O116"/>
    <mergeCell ref="B117:C117"/>
    <mergeCell ref="E117:F117"/>
    <mergeCell ref="G117:I117"/>
    <mergeCell ref="K117:O117"/>
    <mergeCell ref="B118:C118"/>
    <mergeCell ref="E118:F118"/>
    <mergeCell ref="G118:I118"/>
    <mergeCell ref="K118:O118"/>
    <mergeCell ref="B119:C119"/>
    <mergeCell ref="E119:F119"/>
    <mergeCell ref="G119:I119"/>
    <mergeCell ref="K119:O119"/>
    <mergeCell ref="B120:C120"/>
    <mergeCell ref="E120:F120"/>
    <mergeCell ref="G120:I120"/>
    <mergeCell ref="K120:O120"/>
    <mergeCell ref="B121:C121"/>
    <mergeCell ref="E121:F121"/>
    <mergeCell ref="G121:I121"/>
    <mergeCell ref="K121:O121"/>
    <mergeCell ref="B122:C122"/>
    <mergeCell ref="E122:F122"/>
    <mergeCell ref="G122:I122"/>
    <mergeCell ref="K122:O122"/>
    <mergeCell ref="B123:C123"/>
    <mergeCell ref="E123:F123"/>
    <mergeCell ref="G123:I123"/>
    <mergeCell ref="K123:O123"/>
    <mergeCell ref="B124:C124"/>
    <mergeCell ref="E124:F124"/>
    <mergeCell ref="G124:I124"/>
    <mergeCell ref="K124:O124"/>
    <mergeCell ref="B125:C125"/>
    <mergeCell ref="E125:F125"/>
    <mergeCell ref="G125:I125"/>
    <mergeCell ref="K125:O125"/>
    <mergeCell ref="B126:C126"/>
    <mergeCell ref="E126:F126"/>
    <mergeCell ref="G126:I126"/>
    <mergeCell ref="K126:O126"/>
    <mergeCell ref="B127:C127"/>
    <mergeCell ref="E127:F127"/>
    <mergeCell ref="G127:I127"/>
    <mergeCell ref="K127:O127"/>
    <mergeCell ref="B128:C128"/>
    <mergeCell ref="E128:F128"/>
    <mergeCell ref="G128:I128"/>
    <mergeCell ref="K128:O128"/>
    <mergeCell ref="B129:C129"/>
    <mergeCell ref="E129:F129"/>
    <mergeCell ref="G129:I129"/>
    <mergeCell ref="K129:O129"/>
    <mergeCell ref="B130:C130"/>
    <mergeCell ref="E130:F130"/>
    <mergeCell ref="G130:I130"/>
    <mergeCell ref="K130:O130"/>
    <mergeCell ref="B131:C131"/>
    <mergeCell ref="E131:F131"/>
    <mergeCell ref="G131:I131"/>
    <mergeCell ref="K131:O131"/>
    <mergeCell ref="B132:C132"/>
    <mergeCell ref="E132:F132"/>
    <mergeCell ref="G132:I132"/>
    <mergeCell ref="K132:O132"/>
    <mergeCell ref="B133:C133"/>
    <mergeCell ref="E133:F133"/>
    <mergeCell ref="G133:I133"/>
    <mergeCell ref="K133:O133"/>
    <mergeCell ref="B134:C134"/>
    <mergeCell ref="E134:F134"/>
    <mergeCell ref="G134:I134"/>
    <mergeCell ref="K134:O134"/>
    <mergeCell ref="B135:C135"/>
    <mergeCell ref="E135:F135"/>
    <mergeCell ref="G135:I135"/>
    <mergeCell ref="K135:O135"/>
    <mergeCell ref="B136:C136"/>
    <mergeCell ref="E136:F136"/>
    <mergeCell ref="G136:I136"/>
    <mergeCell ref="K136:O136"/>
    <mergeCell ref="B137:C137"/>
    <mergeCell ref="E137:F137"/>
    <mergeCell ref="G137:I137"/>
    <mergeCell ref="K137:O137"/>
    <mergeCell ref="B138:C138"/>
    <mergeCell ref="E138:F138"/>
    <mergeCell ref="G138:I138"/>
    <mergeCell ref="K138:O138"/>
    <mergeCell ref="B139:C139"/>
    <mergeCell ref="E139:F139"/>
    <mergeCell ref="G139:I139"/>
    <mergeCell ref="K139:O139"/>
    <mergeCell ref="B140:C140"/>
    <mergeCell ref="E140:F140"/>
    <mergeCell ref="G140:I140"/>
    <mergeCell ref="K140:O140"/>
    <mergeCell ref="B141:C141"/>
    <mergeCell ref="E141:F141"/>
    <mergeCell ref="G141:I141"/>
    <mergeCell ref="K141:O141"/>
    <mergeCell ref="B142:C142"/>
    <mergeCell ref="E142:F142"/>
    <mergeCell ref="G142:I142"/>
    <mergeCell ref="K142:O142"/>
    <mergeCell ref="B143:C143"/>
    <mergeCell ref="E143:F143"/>
    <mergeCell ref="G143:I143"/>
    <mergeCell ref="K143:O143"/>
    <mergeCell ref="B144:C144"/>
    <mergeCell ref="E144:F144"/>
    <mergeCell ref="G144:I144"/>
    <mergeCell ref="K144:O144"/>
    <mergeCell ref="B145:C145"/>
    <mergeCell ref="E145:F145"/>
    <mergeCell ref="G145:I145"/>
    <mergeCell ref="K145:O145"/>
    <mergeCell ref="B146:C146"/>
    <mergeCell ref="E146:F146"/>
    <mergeCell ref="G146:I146"/>
    <mergeCell ref="K146:O146"/>
    <mergeCell ref="B147:C147"/>
    <mergeCell ref="E147:F147"/>
    <mergeCell ref="G147:I147"/>
    <mergeCell ref="K147:O147"/>
    <mergeCell ref="B148:C148"/>
    <mergeCell ref="E148:F148"/>
    <mergeCell ref="G148:I148"/>
    <mergeCell ref="K148:O148"/>
    <mergeCell ref="B149:C149"/>
    <mergeCell ref="E149:F149"/>
    <mergeCell ref="G149:I149"/>
    <mergeCell ref="K149:O149"/>
    <mergeCell ref="B150:C150"/>
    <mergeCell ref="E150:F150"/>
    <mergeCell ref="G150:I150"/>
    <mergeCell ref="K150:O150"/>
    <mergeCell ref="B151:C151"/>
    <mergeCell ref="E151:F151"/>
    <mergeCell ref="G151:I151"/>
    <mergeCell ref="K151:O151"/>
    <mergeCell ref="B152:C152"/>
    <mergeCell ref="E152:F152"/>
    <mergeCell ref="G152:I152"/>
    <mergeCell ref="K152:O152"/>
    <mergeCell ref="B153:C153"/>
    <mergeCell ref="E153:F153"/>
    <mergeCell ref="G153:I153"/>
    <mergeCell ref="K153:O153"/>
    <mergeCell ref="B154:C154"/>
    <mergeCell ref="E154:F154"/>
    <mergeCell ref="G154:I154"/>
    <mergeCell ref="K154:O154"/>
    <mergeCell ref="B155:C155"/>
    <mergeCell ref="E155:F155"/>
    <mergeCell ref="G155:I155"/>
    <mergeCell ref="K155:O155"/>
    <mergeCell ref="B156:C156"/>
    <mergeCell ref="E156:F156"/>
    <mergeCell ref="G156:I156"/>
    <mergeCell ref="K156:O156"/>
    <mergeCell ref="B157:C157"/>
    <mergeCell ref="E157:F157"/>
    <mergeCell ref="G157:I157"/>
    <mergeCell ref="K157:O157"/>
    <mergeCell ref="B158:C158"/>
    <mergeCell ref="E158:F158"/>
    <mergeCell ref="G158:I158"/>
    <mergeCell ref="K158:O158"/>
    <mergeCell ref="B159:C159"/>
    <mergeCell ref="E159:F159"/>
    <mergeCell ref="G159:I159"/>
    <mergeCell ref="K159:O159"/>
    <mergeCell ref="B160:G160"/>
    <mergeCell ref="H160:I160"/>
    <mergeCell ref="K160:O160"/>
    <mergeCell ref="B161:F161"/>
    <mergeCell ref="G161:I161"/>
    <mergeCell ref="K161:O161"/>
    <mergeCell ref="B162:O162"/>
    <mergeCell ref="B163:C163"/>
    <mergeCell ref="E163:F163"/>
    <mergeCell ref="G163:I163"/>
    <mergeCell ref="K163:O163"/>
    <mergeCell ref="B164:C164"/>
    <mergeCell ref="E164:F164"/>
    <mergeCell ref="G164:I164"/>
    <mergeCell ref="K164:O164"/>
    <mergeCell ref="B165:C165"/>
    <mergeCell ref="E165:F165"/>
    <mergeCell ref="G165:I165"/>
    <mergeCell ref="K165:O165"/>
    <mergeCell ref="B166:C166"/>
    <mergeCell ref="E166:F166"/>
    <mergeCell ref="G166:I166"/>
    <mergeCell ref="K166:O166"/>
    <mergeCell ref="B167:C167"/>
    <mergeCell ref="E167:F167"/>
    <mergeCell ref="G167:I167"/>
    <mergeCell ref="K167:O167"/>
    <mergeCell ref="B168:C168"/>
    <mergeCell ref="E168:F168"/>
    <mergeCell ref="G168:I168"/>
    <mergeCell ref="K168:O168"/>
    <mergeCell ref="B169:C169"/>
    <mergeCell ref="E169:F169"/>
    <mergeCell ref="G169:I169"/>
    <mergeCell ref="K169:O169"/>
    <mergeCell ref="B170:C170"/>
    <mergeCell ref="E170:F170"/>
    <mergeCell ref="G170:I170"/>
    <mergeCell ref="K170:O170"/>
    <mergeCell ref="B171:C171"/>
    <mergeCell ref="E171:F171"/>
    <mergeCell ref="G171:I171"/>
    <mergeCell ref="K171:O171"/>
    <mergeCell ref="B172:C172"/>
    <mergeCell ref="E172:F172"/>
    <mergeCell ref="G172:I172"/>
    <mergeCell ref="K172:O172"/>
    <mergeCell ref="B173:C173"/>
    <mergeCell ref="E173:F173"/>
    <mergeCell ref="G173:I173"/>
    <mergeCell ref="K173:O173"/>
    <mergeCell ref="B174:C174"/>
    <mergeCell ref="E174:F174"/>
    <mergeCell ref="G174:I174"/>
    <mergeCell ref="K174:O174"/>
    <mergeCell ref="B175:C175"/>
    <mergeCell ref="E175:F175"/>
    <mergeCell ref="G175:I175"/>
    <mergeCell ref="K175:O175"/>
    <mergeCell ref="B176:C176"/>
    <mergeCell ref="E176:F176"/>
    <mergeCell ref="G176:I176"/>
    <mergeCell ref="K176:O176"/>
    <mergeCell ref="B177:C177"/>
    <mergeCell ref="E177:F177"/>
    <mergeCell ref="G177:I177"/>
    <mergeCell ref="K177:O177"/>
    <mergeCell ref="B178:C178"/>
    <mergeCell ref="E178:F178"/>
    <mergeCell ref="G178:I178"/>
    <mergeCell ref="K178:O178"/>
    <mergeCell ref="B179:C179"/>
    <mergeCell ref="E179:F179"/>
    <mergeCell ref="G179:I179"/>
    <mergeCell ref="K179:O179"/>
    <mergeCell ref="B180:C180"/>
    <mergeCell ref="E180:F180"/>
    <mergeCell ref="G180:I180"/>
    <mergeCell ref="K180:O180"/>
    <mergeCell ref="B181:C181"/>
    <mergeCell ref="E181:F181"/>
    <mergeCell ref="G181:I181"/>
    <mergeCell ref="K181:O181"/>
    <mergeCell ref="B182:C182"/>
    <mergeCell ref="E182:F182"/>
    <mergeCell ref="G182:I182"/>
    <mergeCell ref="K182:O182"/>
    <mergeCell ref="B183:C183"/>
    <mergeCell ref="E183:F183"/>
    <mergeCell ref="G183:I183"/>
    <mergeCell ref="K183:O183"/>
    <mergeCell ref="B184:C184"/>
    <mergeCell ref="E184:F184"/>
    <mergeCell ref="G184:I184"/>
    <mergeCell ref="K184:O184"/>
    <mergeCell ref="B185:C185"/>
    <mergeCell ref="E185:F185"/>
    <mergeCell ref="G185:I185"/>
    <mergeCell ref="K185:O185"/>
    <mergeCell ref="B186:C186"/>
    <mergeCell ref="E186:F186"/>
    <mergeCell ref="G186:I186"/>
    <mergeCell ref="K186:O186"/>
    <mergeCell ref="B187:C187"/>
    <mergeCell ref="E187:F187"/>
    <mergeCell ref="G187:I187"/>
    <mergeCell ref="K187:O187"/>
    <mergeCell ref="B188:C188"/>
    <mergeCell ref="E188:F188"/>
    <mergeCell ref="G188:I188"/>
    <mergeCell ref="K188:O188"/>
    <mergeCell ref="B189:C189"/>
    <mergeCell ref="E189:F189"/>
    <mergeCell ref="G189:I189"/>
    <mergeCell ref="K189:O189"/>
    <mergeCell ref="B190:C190"/>
    <mergeCell ref="E190:F190"/>
    <mergeCell ref="G190:I190"/>
    <mergeCell ref="K190:O190"/>
    <mergeCell ref="B191:C191"/>
    <mergeCell ref="E191:F191"/>
    <mergeCell ref="G191:I191"/>
    <mergeCell ref="K191:O191"/>
    <mergeCell ref="B192:G192"/>
    <mergeCell ref="H192:I192"/>
    <mergeCell ref="K192:O192"/>
    <mergeCell ref="B193:F193"/>
    <mergeCell ref="G193:I193"/>
    <mergeCell ref="K193:O193"/>
    <mergeCell ref="K1:M2"/>
    <mergeCell ref="A199:O199"/>
    <mergeCell ref="B200:E200"/>
    <mergeCell ref="F200:O200"/>
    <mergeCell ref="B194:I194"/>
    <mergeCell ref="K194:O194"/>
    <mergeCell ref="B198:F198"/>
    <mergeCell ref="G195:I195"/>
    <mergeCell ref="K195:O195"/>
    <mergeCell ref="G197:I197"/>
    <mergeCell ref="K197:O197"/>
    <mergeCell ref="B197:E197"/>
    <mergeCell ref="B195:E195"/>
    <mergeCell ref="B196:E196"/>
    <mergeCell ref="G196:I196"/>
    <mergeCell ref="K196:O196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jagoda</cp:lastModifiedBy>
  <cp:lastPrinted>2009-11-19T11:11:47Z</cp:lastPrinted>
  <dcterms:modified xsi:type="dcterms:W3CDTF">2009-11-19T12:15:41Z</dcterms:modified>
  <cp:category/>
  <cp:version/>
  <cp:contentType/>
  <cp:contentStatus/>
</cp:coreProperties>
</file>