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20730" windowHeight="11265" tabRatio="930"/>
  </bookViews>
  <sheets>
    <sheet name="Obliczenie wartości" sheetId="15" r:id="rId1"/>
    <sheet name="Zadanie nr 1" sheetId="1" r:id="rId2"/>
    <sheet name="Zadanie nr 2" sheetId="2" r:id="rId3"/>
    <sheet name="Zadanie nr 3" sheetId="3" r:id="rId4"/>
    <sheet name="Zadanie nr 4" sheetId="4" r:id="rId5"/>
    <sheet name="Zadanie nr 5" sheetId="6" r:id="rId6"/>
    <sheet name="Zadanie nr 6" sheetId="7" r:id="rId7"/>
    <sheet name="Zadanie nr 7" sheetId="8" r:id="rId8"/>
    <sheet name="Zadanie nr 8" sheetId="13" r:id="rId9"/>
    <sheet name="Zadanie nr 9 " sheetId="10" r:id="rId10"/>
    <sheet name="Zadanie nr 10" sheetId="12" r:id="rId11"/>
    <sheet name="Zadanie nr 11" sheetId="14" r:id="rId12"/>
    <sheet name="Zadanie nr 12" sheetId="16" r:id="rId13"/>
    <sheet name="Zadanie nr 13" sheetId="18" r:id="rId14"/>
    <sheet name="Zadanie nr 14" sheetId="21" r:id="rId15"/>
  </sheets>
  <definedNames>
    <definedName name="_xlnm.Print_Area" localSheetId="1">'Zadanie nr 1'!$A$1:$J$16</definedName>
    <definedName name="_xlnm.Print_Area" localSheetId="10">'Zadanie nr 10'!$A$1:$J$17</definedName>
    <definedName name="_xlnm.Print_Area" localSheetId="11">'Zadanie nr 11'!$A$1:$J$17</definedName>
    <definedName name="_xlnm.Print_Area" localSheetId="12">'Zadanie nr 12'!$A$1:$J$21</definedName>
    <definedName name="_xlnm.Print_Area" localSheetId="13">'Zadanie nr 13'!$A$1:$J$30</definedName>
    <definedName name="_xlnm.Print_Area" localSheetId="14">'Zadanie nr 14'!$A$1:$J$25</definedName>
    <definedName name="_xlnm.Print_Area" localSheetId="2">'Zadanie nr 2'!$A$1:$J$19</definedName>
    <definedName name="_xlnm.Print_Area" localSheetId="3">'Zadanie nr 3'!$A$1:$J$16</definedName>
    <definedName name="_xlnm.Print_Area" localSheetId="4">'Zadanie nr 4'!$A$1:$J$16</definedName>
    <definedName name="_xlnm.Print_Area" localSheetId="5">'Zadanie nr 5'!$A$1:$J$17</definedName>
    <definedName name="_xlnm.Print_Area" localSheetId="6">'Zadanie nr 6'!$A$1:$J$19</definedName>
    <definedName name="_xlnm.Print_Area" localSheetId="7">'Zadanie nr 7'!$A$1:$J$29</definedName>
    <definedName name="_xlnm.Print_Area" localSheetId="8">'Zadanie nr 8'!$A$1:$J$17</definedName>
    <definedName name="_xlnm.Print_Area" localSheetId="9">'Zadanie nr 9 '!$A$1:$J$16</definedName>
    <definedName name="_xlnm.Print_Titles" localSheetId="12">'Zadanie nr 12'!$9:$9</definedName>
    <definedName name="_xlnm.Print_Titles" localSheetId="13">'Zadanie nr 13'!$9:$9</definedName>
    <definedName name="_xlnm.Print_Titles" localSheetId="14">'Zadanie nr 14'!$9:$9</definedName>
    <definedName name="_xlnm.Print_Titles" localSheetId="7">'Zadanie nr 7'!$9:$9</definedName>
  </definedNames>
  <calcPr calcId="125725" fullPrecision="0"/>
</workbook>
</file>

<file path=xl/calcChain.xml><?xml version="1.0" encoding="utf-8"?>
<calcChain xmlns="http://schemas.openxmlformats.org/spreadsheetml/2006/main">
  <c r="G13" i="2"/>
  <c r="I13"/>
  <c r="J13"/>
  <c r="G12"/>
  <c r="I12"/>
  <c r="J12" s="1"/>
  <c r="B18" i="15"/>
  <c r="B17"/>
  <c r="B16"/>
  <c r="B15"/>
  <c r="B14"/>
  <c r="B13"/>
  <c r="B12"/>
  <c r="B11"/>
  <c r="B10"/>
  <c r="B9"/>
  <c r="B8"/>
  <c r="B7"/>
  <c r="B6"/>
  <c r="B5"/>
  <c r="I10" i="13"/>
  <c r="J10" s="1"/>
  <c r="G10"/>
  <c r="G11"/>
  <c r="I11"/>
  <c r="J11" s="1"/>
  <c r="J12" l="1"/>
  <c r="G12"/>
  <c r="I19" i="21"/>
  <c r="J19" s="1"/>
  <c r="G19"/>
  <c r="I18"/>
  <c r="J18" s="1"/>
  <c r="G18"/>
  <c r="I17"/>
  <c r="J17" s="1"/>
  <c r="G17"/>
  <c r="I16"/>
  <c r="J16" s="1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G20" s="1"/>
  <c r="C18" i="15" s="1"/>
  <c r="G10" i="18"/>
  <c r="I10"/>
  <c r="J10" s="1"/>
  <c r="G11"/>
  <c r="I11"/>
  <c r="J11" s="1"/>
  <c r="G12"/>
  <c r="I12"/>
  <c r="J12" s="1"/>
  <c r="G13"/>
  <c r="I13"/>
  <c r="J13" s="1"/>
  <c r="G14"/>
  <c r="I14"/>
  <c r="J14" s="1"/>
  <c r="G15"/>
  <c r="I15"/>
  <c r="J15" s="1"/>
  <c r="G16"/>
  <c r="I16"/>
  <c r="J16" s="1"/>
  <c r="G17"/>
  <c r="I17"/>
  <c r="J17" s="1"/>
  <c r="G18"/>
  <c r="I18"/>
  <c r="J18" s="1"/>
  <c r="G19"/>
  <c r="I19"/>
  <c r="J19" s="1"/>
  <c r="G20"/>
  <c r="I20"/>
  <c r="J20" s="1"/>
  <c r="G21"/>
  <c r="I21"/>
  <c r="J21" s="1"/>
  <c r="G22"/>
  <c r="I22"/>
  <c r="J22" s="1"/>
  <c r="G23"/>
  <c r="I23"/>
  <c r="J23" s="1"/>
  <c r="G24"/>
  <c r="C17" i="15" s="1"/>
  <c r="G11" i="7"/>
  <c r="I11"/>
  <c r="J11" s="1"/>
  <c r="G12"/>
  <c r="I12"/>
  <c r="J12" s="1"/>
  <c r="G13"/>
  <c r="I13"/>
  <c r="J13" s="1"/>
  <c r="G11" i="8"/>
  <c r="I11"/>
  <c r="J11" s="1"/>
  <c r="G12"/>
  <c r="I12"/>
  <c r="J12" s="1"/>
  <c r="G13"/>
  <c r="I13"/>
  <c r="J13" s="1"/>
  <c r="G14"/>
  <c r="I14"/>
  <c r="J14" s="1"/>
  <c r="G15"/>
  <c r="I15"/>
  <c r="J15" s="1"/>
  <c r="G16"/>
  <c r="I16"/>
  <c r="J16" s="1"/>
  <c r="G17"/>
  <c r="I17"/>
  <c r="J17" s="1"/>
  <c r="G18"/>
  <c r="I18"/>
  <c r="J18" s="1"/>
  <c r="G19"/>
  <c r="I19"/>
  <c r="J19" s="1"/>
  <c r="G20"/>
  <c r="I20"/>
  <c r="J20" s="1"/>
  <c r="G21"/>
  <c r="I21"/>
  <c r="J21" s="1"/>
  <c r="G22"/>
  <c r="I22"/>
  <c r="J22" s="1"/>
  <c r="G23"/>
  <c r="I23"/>
  <c r="J23" s="1"/>
  <c r="G11" i="12"/>
  <c r="I11"/>
  <c r="J11" s="1"/>
  <c r="G11" i="14"/>
  <c r="I11"/>
  <c r="J11" s="1"/>
  <c r="G11" i="16"/>
  <c r="I11"/>
  <c r="J11" s="1"/>
  <c r="G12"/>
  <c r="I12"/>
  <c r="J12" s="1"/>
  <c r="G13"/>
  <c r="I13"/>
  <c r="J13" s="1"/>
  <c r="G14"/>
  <c r="I14"/>
  <c r="J14" s="1"/>
  <c r="G15"/>
  <c r="I15"/>
  <c r="J15" s="1"/>
  <c r="I10"/>
  <c r="J10" s="1"/>
  <c r="G10"/>
  <c r="G16" s="1"/>
  <c r="C16" i="15" s="1"/>
  <c r="I10" i="14"/>
  <c r="J10" s="1"/>
  <c r="J12" s="1"/>
  <c r="D15" i="15" s="1"/>
  <c r="G10" i="14"/>
  <c r="G12" s="1"/>
  <c r="C15" i="15" s="1"/>
  <c r="I10" i="12"/>
  <c r="J10" s="1"/>
  <c r="G10"/>
  <c r="G12" s="1"/>
  <c r="C14" i="15" s="1"/>
  <c r="I10" i="10"/>
  <c r="J10" s="1"/>
  <c r="J11" s="1"/>
  <c r="D13" i="15" s="1"/>
  <c r="G10" i="10"/>
  <c r="D12" i="15"/>
  <c r="E12" s="1"/>
  <c r="C12"/>
  <c r="I10" i="8"/>
  <c r="J10" s="1"/>
  <c r="G10"/>
  <c r="G24" s="1"/>
  <c r="C11" i="15" s="1"/>
  <c r="I10" i="7"/>
  <c r="J10" s="1"/>
  <c r="G10"/>
  <c r="G14" s="1"/>
  <c r="C10" i="15" s="1"/>
  <c r="I11" i="6"/>
  <c r="J11" s="1"/>
  <c r="G11"/>
  <c r="I10"/>
  <c r="J10" s="1"/>
  <c r="J12" s="1"/>
  <c r="D9" i="15" s="1"/>
  <c r="E9" s="1"/>
  <c r="G10" i="6"/>
  <c r="G12" s="1"/>
  <c r="C9" i="15" s="1"/>
  <c r="I10" i="4"/>
  <c r="J10" s="1"/>
  <c r="J11" s="1"/>
  <c r="D8" i="15" s="1"/>
  <c r="E8" s="1"/>
  <c r="G10" i="4"/>
  <c r="G11" s="1"/>
  <c r="C8" i="15" s="1"/>
  <c r="I10" i="3"/>
  <c r="J10" s="1"/>
  <c r="J11" s="1"/>
  <c r="D7" i="15" s="1"/>
  <c r="E7" s="1"/>
  <c r="G10" i="3"/>
  <c r="G11" s="1"/>
  <c r="C7" i="15" s="1"/>
  <c r="I11" i="2"/>
  <c r="J11" s="1"/>
  <c r="G11"/>
  <c r="I10" i="1"/>
  <c r="J10" s="1"/>
  <c r="D5" i="15" s="1"/>
  <c r="E5" s="1"/>
  <c r="G10" i="1"/>
  <c r="G11" s="1"/>
  <c r="C5" i="15" s="1"/>
  <c r="I10" i="2"/>
  <c r="J10" s="1"/>
  <c r="G10"/>
  <c r="G11" i="10"/>
  <c r="C13" i="15" s="1"/>
  <c r="E13" l="1"/>
  <c r="E15"/>
  <c r="J20" i="21"/>
  <c r="D18" i="15" s="1"/>
  <c r="E18" s="1"/>
  <c r="J12" i="12"/>
  <c r="D14" i="15" s="1"/>
  <c r="E14" s="1"/>
  <c r="J24" i="8"/>
  <c r="D11" i="15" s="1"/>
  <c r="E11" s="1"/>
  <c r="J14" i="7"/>
  <c r="D10" i="15" s="1"/>
  <c r="E10" s="1"/>
  <c r="J24" i="18"/>
  <c r="D17" i="15" s="1"/>
  <c r="E17" s="1"/>
  <c r="J16" i="16"/>
  <c r="D16" i="15" s="1"/>
  <c r="E16" s="1"/>
  <c r="G14" i="2"/>
  <c r="C6" i="15" s="1"/>
  <c r="C4" s="1"/>
  <c r="J14" i="2"/>
  <c r="D6" i="15" s="1"/>
  <c r="E6" s="1"/>
  <c r="J11" i="1"/>
  <c r="D4" i="15" l="1"/>
  <c r="E4" s="1"/>
</calcChain>
</file>

<file path=xl/sharedStrings.xml><?xml version="1.0" encoding="utf-8"?>
<sst xmlns="http://schemas.openxmlformats.org/spreadsheetml/2006/main" count="480" uniqueCount="135">
  <si>
    <t>Załącznik nr 1A.1. do SWZ</t>
  </si>
  <si>
    <t>ASORTYMENT ZAMÓWIENIA - ARKUSZ KALKULACYJNY OKREŚLAJĄCY CENĘ OFERTY</t>
  </si>
  <si>
    <t xml:space="preserve">1. Wykonawca oblicza cenę zamówienia w niniejszym Załączniku poprzez przemnożenie ilości planowanej przez Zamawiającego przez cenę jednostkową netto i tak obliczoną wartość wpisuje w rubrykę WARTOŚĆ NETTO, następnie zwiększa cenę jednostkową netto o stawkę podatku VAT i otrzymaną wartość wpisuje w rubrykę CENA JEDNOSTKOWA BRUTTO, którą to mnoży przez ilość pozostającą w zainteresowaniu Zamawiającego i wynik wpisuje w rubrykę WARTOŚĆ BRUTTO. Aby otrzymać wartość netto i brutto realizowanego zamówienia należy podsumować odpowiednio wszystkie wiersze kolumny WARTOŚĆ NETTO, wszystkie wiersze kolumny WARTOŚĆ BRUTTO i tak otrzymane wyniki wpisać cyframi oraz słownie do pkt. 1.1. Formularza Ofertowego. Cena realizowanego zamówienia będzie brana pod uwagę przy wyborze oferty w proporcjach przewidzianych i określonych w kryteriach oceny ofert. </t>
  </si>
  <si>
    <t>2. Przy obliczaniu cen w poszczególnych rubrykach niniejszego Arkusza kalkulacyjnego określającego cenę oferty należy zastosować zaokrąglanie do dwóch miejsc po przecinku.</t>
  </si>
  <si>
    <t>JM</t>
  </si>
  <si>
    <t>ILOŚĆ</t>
  </si>
  <si>
    <t>CENA JEDN. NETTO</t>
  </si>
  <si>
    <t>CENA JEDN. BRUTTO</t>
  </si>
  <si>
    <t>WARTOŚĆ BRUTTO</t>
  </si>
  <si>
    <t>litry</t>
  </si>
  <si>
    <t>szt.</t>
  </si>
  <si>
    <t>RAZEM</t>
  </si>
  <si>
    <t xml:space="preserve">………………………….……. (miejscowość), dnia ………….……. r. </t>
  </si>
  <si>
    <t>uprawnionej/ych do występowania w imieniu Wykonawcy</t>
  </si>
  <si>
    <t xml:space="preserve"> </t>
  </si>
  <si>
    <t>Opaski dziane podtrzymujące wiskozowe z niestrzępiącymi się brzegami, pakowane pojedyńczo w rozmiarze 15cm x 4m.</t>
  </si>
  <si>
    <t>Opaski dziane podtrzymujące wiskozowe z niestrzępiącymi się brzegami, pakowane pojedyńczo w rozmiarze 10cm x 4m.</t>
  </si>
  <si>
    <t>1.</t>
  </si>
  <si>
    <t>2.</t>
  </si>
  <si>
    <t>Opaski dziane podtrzymujące wiskozowe z niestrzępiącymi się brzegami, pakowane pojedyńczo w rozmiarze 5cm x 4m.</t>
  </si>
  <si>
    <t>3.</t>
  </si>
  <si>
    <t>4.</t>
  </si>
  <si>
    <t>5.</t>
  </si>
  <si>
    <t>6.</t>
  </si>
  <si>
    <t>Opaski elastyczne o średniej rozciągliwości 100-300%, z zapinką i niestrzępiącymi się brzegami, pakowane pojedyńczo, w rozmiarze 10cm x 5m.</t>
  </si>
  <si>
    <t>Opaski elastyczne o średniej rozciągliwości 100-300%, z zapinką i niestrzępiącymi się brzegami, pakowane pojedyńczo, w rozmiarze 15cm x 5m.</t>
  </si>
  <si>
    <t>Kompresy gazowe jałowe( 17 nitek), z włókien naturalnych, brzegi składane do wewnątrz, przędza min. tex 15 w., 8 warstwowe, w rozmiarze10cm x 10 cm, pakowane po 3 szt.</t>
  </si>
  <si>
    <t>Kompresy gazowe jałowe( 17 nitek), z włókien naturalnych, brzegi składane do wewnątrz, przędza min. tex 15 w., 8 warstwowe, w rozmiarze 5cm x 5cm, pakowane po 3 szt.</t>
  </si>
  <si>
    <t>Kompresy gazowe niejałowe( 17 nitek), z włókien naturalnych, brzegi składane do wewnątrz, przędza min. tex 15 w., 8 warstwowe, w rozmiarze 5cm x 5cm, pakowane po 100 szt.</t>
  </si>
  <si>
    <t>Kompresy gazowe niejałowe( 17 nitek), z włókien naturalnych, brzegi składane do wewnątrz, przędza min. tex 15 w., 8 warstwowe, w rozmiarze 7,5cm x 7,5cm, pakowane po 100 szt.</t>
  </si>
  <si>
    <t>Kompresy gazowe niejałowe( 17 nitek), z włókien naturalnych, brzegi składane do wewnątrz, przędza min. tex 15 w., 8 warstwowe, w rozmiarze 10cm x 10cm, pakowane po 100 szt.</t>
  </si>
  <si>
    <t>opak. 100 szt.</t>
  </si>
  <si>
    <t>opak.          3 szt.</t>
  </si>
  <si>
    <t xml:space="preserve">Dystrybutor chusteczek w postaci wiaderka wykonany z polipropylenu o pojemności 5-6 litra, wyposażony w zamykany dozownik na wieczku, ułatwiający wyciąganie pojedynczych chusteczek i zapobiegający ich wysychaniu </t>
  </si>
  <si>
    <t>500 ml</t>
  </si>
  <si>
    <t>7.</t>
  </si>
  <si>
    <t>8.</t>
  </si>
  <si>
    <t>9.</t>
  </si>
  <si>
    <t>10.</t>
  </si>
  <si>
    <t>11.</t>
  </si>
  <si>
    <t>Plaster z opatrunkiem włókninowym w  rozmiarze 6cm x 1m</t>
  </si>
  <si>
    <t>Plaster z opatrunkiem włókninowym w  rozmiarze 8cm x 1m</t>
  </si>
  <si>
    <t>rolka</t>
  </si>
  <si>
    <t>opak             50 szt.</t>
  </si>
  <si>
    <t>kg</t>
  </si>
  <si>
    <t>12.</t>
  </si>
  <si>
    <t>13.</t>
  </si>
  <si>
    <t>14.</t>
  </si>
  <si>
    <t>Ochraniacze na obuwie, fliselinowe lub z foli PE, pasujące na obuwie min. 44 cm, w opakowaniu max. 100 szt.</t>
  </si>
  <si>
    <t xml:space="preserve">Maseczki chirurgiczne 3-warstwowe jednorazowego użycia, mocowanie- gumka, wykonane z niepylącej i hypoalergicznej włókniny, pakowanie po 50 sztuk, </t>
  </si>
  <si>
    <t>100 szt.</t>
  </si>
  <si>
    <t>Preparat w postaci koncentratu przeznaczony do codziennego mycia wszelkich powierzchni wodoodpornych (powierzchni lakierowanych, tworzyw sztucznych, płytek ceramicznych, marmuru, szkła).  Nie pozostawia smug i zacieków. Nadaje połysk, pozostawia przyjemny zapach. Posiada właściwości antystatyczne. Chroni powierzchnię przed zabrudzeniem. Może być stosowany do powierzchni mających kontakt z żywnością. Stosowany w stężeniu 0,25-2,0%. Bez zawartości etanolu. Produkt profesjonalny, opakowanie max. 5 litrów</t>
  </si>
  <si>
    <t>Profesjonalny środek piorący do prania wstępnego i zasadniczego, do chemiczno - termicznej dezynfekcji w temp. 65 0C, do prania bielizny białej i trwale barwionej,  przystosowany do dozowania przez mechaniczne systemy dozujące. do wszystkich tkanin z bawełny i włókien mieszanych, opakowanie do 15 kg.</t>
  </si>
  <si>
    <t>Komplet do mycia i dezynfekcji dużych powierzchni : stelaż, klapa zatrzaskowa, mop kieszeniowy z długim włosiem( sznurkowy) do mycia 40 cm.</t>
  </si>
  <si>
    <t>Komplet do mycia i dezynfekcji dużych powierzchni : stelaż, klapa zatrzaskowa, mop kieszeniowy - mikrofibra do dezynfekcji a 40 cm.</t>
  </si>
  <si>
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Spektrum działania: B – 15s., F – 15s., Tbc – 20s., V (HBV, HCV, HIV, Rota, Noro (mysi) – 15s., Adeno, Polio – 2min.). Preparat pasujący do dozowników typu Dermados. Opakowanie 0,5 L. Wykonawca zapewni w trakcie obowiązywania umowy 150 pompek pasujących do ww. opakowań jednostkowych </t>
  </si>
  <si>
    <t>Suche chusteczki na rolce wykonane z wiskozy lub z mieszaniny wiskozy i poliestru( 50/50), przeznaczone do zalewania różnymi środkami dezynfekującymi o wymiarach 17- 20 cm  x 30 - 40cm, gramatura minimum 50g/m2. Opakowanie - wkład w ilości 200 -  300 chusteczek w rolce.</t>
  </si>
  <si>
    <t>Pojemniki na odpady medyczne, odporne na przekłucie,  o pojemności 0,2 litra</t>
  </si>
  <si>
    <t>Pojemniki na odpady medyczne, odporne na przekłucie, płaskie, o pojemności 0,7 litra</t>
  </si>
  <si>
    <t>Granulat do dezaktywacji chloru. Preparat do stosowania, gdy w wodzie basenu kąpielowego istnieje zbyt wysoka zawartość chloru i należy ją obniżyć,  można nim  także zneutralizować cały chlor znajdujący się w wodzie. Opakowanie 5 kg.</t>
  </si>
  <si>
    <t>litr</t>
  </si>
  <si>
    <t>Koncentrat czyszczący o odczynie kwaśnym. Przeznaczony jest do szybkiego i skutecznego usuwania osadów kamiennych, zanieczyszczeń z kosmetyków i innych substancji z dna i ścian basenu, powierzchni przybasenia oraz armatury, kabin prysznicowych, mat podłogowych itp. Może być stosowany na pływalniach, w łazienkach, toaletach, kuchniach i innych miejscach wymagających utrzymania czystości. Zawiera kwasy organiczne, substancje aktywne i środki zapachowe. Nie zawiera chloru. Nie zostawia białych plam. Delikatnie się pieni i pozostawia połysk</t>
  </si>
  <si>
    <t>STAWKA VAT</t>
  </si>
  <si>
    <t>Środek do koagulacji wody basenowej. Skutecznie zlepia drobne zanieczyszczenia by zostały zatrzymane w złożach filtracyjnych. Poprawia filtrację wody basenowej. Opakowania 30 kg</t>
  </si>
  <si>
    <t>ZADANIE NR 11</t>
  </si>
  <si>
    <t>OPIS PRODUKTU</t>
  </si>
  <si>
    <r>
      <t xml:space="preserve">3. Wskazówka dla Wykonawców dokonujących obliczeń w programie Excel:  w celu obliczenia ceny jednostkowej brutto oraz wartości brutto przy użyciu poniższego formularza posiadającego zapisane formuły automatycznie dokonujące obliczeń, wystarczy wpisać w kolumne </t>
    </r>
    <r>
      <rPr>
        <b/>
        <sz val="8"/>
        <color indexed="10"/>
        <rFont val="Arial Narrow"/>
        <family val="2"/>
        <charset val="238"/>
      </rPr>
      <t xml:space="preserve">CENA JEDNOSTKOWA NETTO </t>
    </r>
    <r>
      <rPr>
        <sz val="8"/>
        <color indexed="10"/>
        <rFont val="Arial Narrow"/>
        <family val="2"/>
        <charset val="238"/>
      </rPr>
      <t xml:space="preserve">odpowiednią wartość  i wcisnąć enter, w polu </t>
    </r>
    <r>
      <rPr>
        <b/>
        <sz val="8"/>
        <color indexed="10"/>
        <rFont val="Arial Narrow"/>
        <family val="2"/>
        <charset val="238"/>
      </rPr>
      <t>STAWKA VAT</t>
    </r>
    <r>
      <rPr>
        <sz val="8"/>
        <color indexed="10"/>
        <rFont val="Arial Narrow"/>
        <family val="2"/>
        <charset val="238"/>
      </rPr>
      <t xml:space="preserve"> wpisać cyfrę np. 23% lub 8% i wcisnąć enter. Program automatycznie wstawi odpowiednie wartości w poszczególne komórki. Otrzymane wartości należy przenieść do pkt. 1.1. Formularza Ofertowego.</t>
    </r>
  </si>
  <si>
    <r>
      <t xml:space="preserve">4. Zamawiający wymaga od Wykonawcy wypełnienia wszystkich rubryk Formularza Ofertowego i niniejszego Arkusza kalkulacyjnego określającego cenę oferty (w szczególności określenia nazwy produktu i producenta oferowanych produktów w rubryce </t>
    </r>
    <r>
      <rPr>
        <b/>
        <sz val="8"/>
        <color indexed="10"/>
        <rFont val="Arial Narrow"/>
        <family val="2"/>
        <charset val="238"/>
      </rPr>
      <t>NAZWA PRODUKTU/PRODUCENT</t>
    </r>
    <r>
      <rPr>
        <sz val="8"/>
        <color indexed="10"/>
        <rFont val="Arial Narrow"/>
        <family val="2"/>
        <charset val="238"/>
      </rPr>
      <t xml:space="preserve"> Załącznika nr 1A.1. do SWZ). Brak wpisu dotyczącego nazwy produktu i  producenta skutkować będzie odrzuceniem oferty na podstawie art. 226 ust. 1 pkt 5 ustawy Pzp, gdyż Zamawiający odrzuca ofertę, jeżeli jej treść jest niezgodna z warunkami zamówienia, o czym mowa w rozdziale XIII pkt 3 i 4 SWZ.</t>
    </r>
  </si>
  <si>
    <t>Druciak spiralny, metalowy, średnica minimum 12cm</t>
  </si>
  <si>
    <t>Gąbka mała do mycia naczyń z jedną częścią bardziej  szorstką wymiar min. 10 x 6cm</t>
  </si>
  <si>
    <t>Mleczko czyszczące - przeznaczone do usuwania uporczywych zabrudzeń w kuchniach i sanitariatach, usuwające tłuszcz, oporny brud, plamy pleśni, osady z kamienia, osady z rdzy. typu CIF super cream lub równoważne opakowanie 05-1l</t>
  </si>
  <si>
    <t>Płyn do mycia szyb z rozpylaczem ok.500ml  typu Mr. Muscle, Clin  lub równoważny</t>
  </si>
  <si>
    <t xml:space="preserve">Płyn do ręcznego mycia naczyń typu LUMEX SN, Ludwik  lub równoważny, opakowanie ok. 1 litrowe </t>
  </si>
  <si>
    <t>opak.</t>
  </si>
  <si>
    <t>Ręcznik Z-Z biały, makulatura 1-warstwowa, pełny wymiar listka 23 x 25 cm, wodoutwardzany (opakowanie 4000 sztuk)</t>
  </si>
  <si>
    <t>Środek do gruntownego czyszczenia kabin prysznicowych, ceramicznych urządzeń sanitarnych, usuwający drobnoustroje, rdzę, kamień i resztki mydła. Z rozpylaczem, pomocny do czyszczenia szkła, plastiku, powierzchni z chromu, stali nierdzewnej, glazury oraz terakoty. Może zostać użyty do brodzików i wanien. Posiadający specjalny rozpylacz dzięki, któremu może zostać naniesiony w postaci płynu lub piany, która spowalnia spływanie preparatu z powierzchni pionowych. Nie rysuje powierzchni, pozostawia świeżość i połysk.Produkt biobójczy. Opakowanie z rozpylaczem ok.450-500g, typu Profi Plus kamień i rdza TESS  Cilit kamień i rdza lub równoważny</t>
  </si>
  <si>
    <t>Środek dezynfekujący do WC zawierający związki wybielające. Środek bakteriobójczy, grzybobójczy  zagęszczony płyn do czyszczenia i dezynfekcji urządzeń i pomieszczeń sanitarnych  w zakładach opieki zdrowotnej, środek do czyszczenia, opakowanie 0,5 - 0,75 l, typu WC Tytan  lub równoważny</t>
  </si>
  <si>
    <t>Preparat do czyszczenia i konserwacji stali w postaci aerozolu BERNER A2/4 lub równoważny, zabezpieczający matową i polerowaną stal nierdzewną, usuwający kurz, brud, odciski palców, warstwy smarne, pozostawiający długotrwałą, odporną na działanie wody warstwę ochronną, zabezpieczjącą przed nowymi plamami i zabrudzeniami nie zawierający silikonu. Opakowanie - puszka pod ciśnieniem 400ml</t>
  </si>
  <si>
    <t>Środek do udrażniania rur kanalizacyjnych, syfonów sanitarnych itp.. w granulkach</t>
  </si>
  <si>
    <t>Środek do czyszczenia wykładzin dywanowych, usuwa plamy i zabrudzenia z dywanów, wykładzin i obić tapicerskich. Zawierający składniki sprawiające, że dywan długo pachnie świeżością oraz zapobiegający jego przemoczeniu, zawierający polimer chroniący dywan przed ponownym zabrudzeniem. Zawierający nisko pieniącą formułę i nadający się do stosowania we wszystkich odkurzaczach piorących. Nie zawierający chloru. Vanish lub równoważny, opakowanie 0,5-1l</t>
  </si>
  <si>
    <t>Środek w rozpylaczy do pielęgnacji powierzchni drewnianych, mebli zarówno matowych jak i z połyskiem, skutecznie usuwający brud, pozostawiający przyjemny zapach opakowanie 07-1l</t>
  </si>
  <si>
    <t>rolek</t>
  </si>
  <si>
    <t>Worki 120 l,  mocne, grubość min. 50 mikronów rolka 10 - 25 szt. Żółte.</t>
  </si>
  <si>
    <t>Ścierka gąbczasta, gruba ( 15x15) , opakowanie 5szt.</t>
  </si>
  <si>
    <t>opak</t>
  </si>
  <si>
    <t>Mydło w płynie, zapachowe, białe, 5 litrowe op.</t>
  </si>
  <si>
    <t>Niniejszy formularz należy zapisać do pliku w formacie pdf, opatrzyć kwalifikowanym</t>
  </si>
  <si>
    <t>podpisem elektronicznym lub podpisem zaufanym lub podpisem osobistym osoby/osób</t>
  </si>
  <si>
    <t>ZADANIE NR 14</t>
  </si>
  <si>
    <t>L.p.</t>
  </si>
  <si>
    <t>NAZWA PRODUKTU/                                                                         PRODUCENT</t>
  </si>
  <si>
    <t>ZADANIE NR 13</t>
  </si>
  <si>
    <t>Profesjonalny olejek zapachowy o długotrwałym intensywnym działaniu. Przeznaczony do wszystkich pomieszczeń: toalet, łazienek, pokoi, restauracji, biur, korytarzy, poczekalni, autokarów, samochodów, klubów, dyskotek itp. Skutecznie likwidujący wszelkie nieprzyjemne zapachy, np.: z wc, kanalizacji, po papierosach, zwierzętach, resztkach organicznych, subst. chemicznych, ropopochodnych itd. Pozostawiający przyjemny zapach perfum kilkakrotnie dłużej niż inne odświeżacze (przez minimum 1-2 dni).Nietoksyczny. Nie uczulający. Posiadający właściwości dezynfekujące.  Najwyższa jakość. Opakowanie 0,5-1l z rozpylaczem typu KALA CHANTI lub równoważny</t>
  </si>
  <si>
    <t>ZADANIE NR 12</t>
  </si>
  <si>
    <t>ZADANIE NR 1</t>
  </si>
  <si>
    <t>Preparat w koncentracie do dezynfekcji i mycia wszystkich zmywalnych dużych powierzchni oraz różnego rodzaju wyposażenia, na bazie QAV, bez zawartości fenoli, chloru, substancji nadtlenowych, glukoprotaminy. Preparat wykazujący potwierdzone badaniami szerokie działanie biobójcze w czasie 15 min i w stężeniu 0,5%, bakteriobójcze, drożdżakobójcze i prątkobójcze - 15 min, grzybobójcze  - 5 min oraz aktywność wobec wirusów: Rota - 5 minut, HIV, HBV, HCV, Vaccinia, Noro - 15 min., Adeno - 30 min., wykazujący dodatkowe działanie przeciwko Salmonella enterica i Legionella pneumophila, do dezynfekcji powierzchni mających kontakt z żywnością. Opakowanie do 5 litrów.</t>
  </si>
  <si>
    <t>ZADANIE NR 2</t>
  </si>
  <si>
    <t>Koncentrat aktywnie czyszczący do zmywarek oraz innych urządzeń gastronomicznych. Skutecznie usuwa kamień, rdzę, osady wapienne, cementowe oraz inne osady mineralne, powstałe w trakcie eksploatacji urządzenia. Nie niszczy powierzchni ze stali nierdzewnej, glazury, szkła. Nie stosowany do powierzchni emaliowych, aluminiowych, z metali kolorowych i tworzyw sztucznych. Bezzapachowy, niskopieniący.Tylko do użytku profesjonalnego.</t>
  </si>
  <si>
    <t>Gotowy do użycia preparat alkoholowy oparty o etanol i propanol bez zawartości chloru, aldehydów, aminy,  przeznaczony do szybkiej dezynfekcji małych powierzchni i miejsc trudno dostępnych. Spektrum bójcze potwierdzone badaniami dla obszaru medycznego: B (MRSA), F( C.albicans), V( HIV, HBV, HCV, Vaccinia, SARS-Co-v-2, wirus grypy, Rota, Noro ) w czasie do 1 minuty. Wyrób medyczny. Możliwośc stosowania powierzchni mających kontakt z żywnością. Opakowanie max 1l ze spryskiwaczem.</t>
  </si>
  <si>
    <t xml:space="preserve">Gotowy do użycia preparat w formie pianki do mycia i dezynfekcji powierzchni wrażliwych na działanie alkoholi.w, aminy,  przeznaczony do szybkiej dezynfekcji małych powierzchni i miejsc trudno dostępnych. Spektrum bójcze potwierdzone badaniami dla obszaru medycznego: B , F, Tbc, V( HIV, HBV, HCV, Vaccinia, SARS-Co-v-2,  ) w czasie do 5 minut. Wyrób medyczny. Możliwośc stosowania do powierzchni mających kontakt z żywnością. Opakowanie max 1l ze spryskiwaczem. </t>
  </si>
  <si>
    <t xml:space="preserve">Preparat do mycia i  dezynfekcji  małych i dużych powierzchni na bazie guanidyny i czwartorzędowych związków amoniowych w postaci koncentratu,  zawierający w swoim składzie alkohol, nie zawierający aldehydów, fenoli, chloru, związków tlenowych; preparat o przyjemnym zapachu,  dopuszczony do powierzchni mających kontakt z żywnością; spektrum działania: B (MRSA), F, Tbc, V ( HBV/HIV, HCV/BVDV, Rota, Vaccinia, wirus grypy) w stężeniu 0,5% do 15 min, z możliwością rozszerzenia o wirus Papowa, Noro i Adeno.Opakowanie do 5 litrów. </t>
  </si>
  <si>
    <t>ZADANIE NR 3</t>
  </si>
  <si>
    <t>ZADANIE NR 4</t>
  </si>
  <si>
    <t>ZADANIE NR 5</t>
  </si>
  <si>
    <t>szt. (rolka)</t>
  </si>
  <si>
    <t>Rękawice niesterylne nitrylow, bezpudrowez rolowanym mankietem, wytrzymałe na rozerwanie i rozciąganie, grubość na palcuna pojedyńczejściance minimum 0,08mm, dlugość minimum 240mm, AQL1,5, opakowanie maksymalne 100 szt. rozmiar S</t>
  </si>
  <si>
    <t>Rękawice niesterylne nitrylow, bezpudrowez rolowanym mankietem, wytrzymałe na rozerwanie i rozciąganie, grubość na palcuna pojedyńczejściance minimum 0,08mm, dlugość minimum 240mm, AQL1,5, opakowanie maksymalne 100 szt. rozmiar M</t>
  </si>
  <si>
    <t>Rękawice niesterylne nitrylow, bezpudrowez rolowanym mankietem, wytrzymałe na rozerwanie i rozciąganie, grubość na palcuna pojedyńczejściance minimum 0,08mm, dlugość minimum 240mm, AQL1,5, opakowanie maksymalne 100 szt. rozmiar L</t>
  </si>
  <si>
    <t>Rękawice niesterylne nitrylow, bezpudrowez rolowanym mankietem, wytrzymałe na rozerwanie i rozciąganie, grubość na palcuna pojedyńczejściance minimum 0,08mm, dlugość minimum 240mm, AQL1,5, opakowanie maksymalne 100 szt. rozmiar XL</t>
  </si>
  <si>
    <t>ZADANIE NR 7</t>
  </si>
  <si>
    <t>ZADANIE NR 6</t>
  </si>
  <si>
    <t>WARTOŚĆ       NETTO</t>
  </si>
  <si>
    <t>ZADANIE NR 8</t>
  </si>
  <si>
    <r>
      <t>Podkład medyczny włókninowy  - spunbond 50 cm x 50 m w kolorze białym, niebieskim  lub zielonym, gramatura minimum 20 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., perforowany co 50 cm.</t>
    </r>
  </si>
  <si>
    <r>
      <t>Podkład medyczny włókninowy  - spunbond 60 cm x 50 m w kolorze białym, niebieskim  lub zielonym, gramatura minimum 20 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perforowany co 50 cm.</t>
    </r>
  </si>
  <si>
    <t>WARTOŚĆ              BRUTTO</t>
  </si>
  <si>
    <t>ZADANIE NR 9</t>
  </si>
  <si>
    <t>ZADANIE NR 10</t>
  </si>
  <si>
    <t>Silnie działający koncentrat czyszczący o odczynie alkalicznym (zasadowym). Usuwa zanieczyszczenia z kosmetyków, mydła, kurzu, olejków, pyłków kwiatowych itp., powstające na ścianach basenu, na krawędzi styku lustra wody oraz wyposażeniu z tworzywa sztucznego. Nie zawiera chloru, nie powoduje odbarwień. Nie odbarwia folii i nie pozostawia białych plam. Posiada odświeżający zapach, nie pieni się, nabłyszcza czyszczone powierzchnie.</t>
  </si>
  <si>
    <t>Służy do obniżania wartości współczynnika pH w wodzie basenowej, z alkalicznego , do zakresu 7,0-7,4. Nie zawierający  chlorków, występujący jako granulat kwasowy, przez co można go przez wiele lat przechowywać, nadający się do ręcznego dozowania.Opakowanie 5 kg.</t>
  </si>
  <si>
    <t>Worki na śmieci 35l, LDPE  grubość min. 25 μm, bardzo mocne, rolka 50szt. Czarne.</t>
  </si>
  <si>
    <t>Worki na śmieci 60l (60x80) LDPE grub. min 30 μm, bardzo mocne, Rolka 50 szt. Czarne.</t>
  </si>
  <si>
    <t>Worki 120 l, bardzo mocne, grubość min. 50 μm rolka 10szt. Czarne.</t>
  </si>
  <si>
    <t>Worki na śmieci 140l (90x120) LDPE  grubość min 30 μm, mocne, Rolka 25 szt.Czarne.</t>
  </si>
  <si>
    <t>Papier toaletowy szary perforowany miękki (rolka min. 30 - 40 mb gramatura minimum 36g/m2)</t>
  </si>
  <si>
    <t>Ręcznik Z-Z zielony, makulatura 1-warstwowa, pełny wymiar listka 23 x 25 cm, wodoutwardzany, niebarwiący (opakowanie 4000 sztuk)</t>
  </si>
  <si>
    <t>Ręczniki papierowe w rolce -  białe, dwuwarstwowe, biały 100%, długość rolki nie mniej niż                            95 mb, CLARINA lub równoważny</t>
  </si>
  <si>
    <t>Ścierki zwykłe, jednorazowa, cienkie 100% wiskoza do mycia naczyń, zlewów, wymiar min. 30/30 cm. Opakowania 3 szt.</t>
  </si>
  <si>
    <t>Podchloryn sodu ze stabilizatorem o przedłużonym okresie przydatności. Roztwór ograniczający zapychanie przewodów dozujących i nie działający agresywnie na inne tworzywa. Służący do dezynfekowania powierzchni, wody pitnej i basenowej. Okres przydatności: 6 miesięcy od daty produkcji. Zastosowanie: chlorowanie wody basenowej: dozowanie preparat bezpośrednio z pojemnika lub kanistrów przy użyciu pompy dozującej - opakowanie 35 kg; dezynfekcja wody pitnej: dozowanie pompą i stacją pomiarowo-regulacyjną, bezpośrednio z pojemnika do stężenia 0,3 mg/l wolnego chloru w wodzie; zgodnie z rozporządzeniem Ministra Zdrowia dotyczącym wody przeznaczonej do spożycia - opakowanie 5 kg; dezynfekcja powierzchni mających kontakt z żywnością - opakowanie 5 kg.</t>
  </si>
  <si>
    <t>Załącznik nr 2</t>
  </si>
  <si>
    <t>FORMULARZ CENOWY</t>
  </si>
  <si>
    <t>Wartość oferty</t>
  </si>
  <si>
    <t>VAT</t>
  </si>
  <si>
    <t>Netto [zł]</t>
  </si>
  <si>
    <t>Brutto [zł]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</si>
</sst>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&quot; zł&quot;"/>
    <numFmt numFmtId="165" formatCode="#,##0.00_ ;[Red]\-#,##0.00\ "/>
  </numFmts>
  <fonts count="26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 Narrow"/>
      <family val="2"/>
      <charset val="238"/>
    </font>
    <font>
      <b/>
      <sz val="1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b/>
      <sz val="20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name val="Arial Narrow"/>
      <family val="2"/>
      <charset val="238"/>
    </font>
    <font>
      <sz val="7"/>
      <name val="Arial Narrow"/>
      <family val="2"/>
      <charset val="238"/>
    </font>
    <font>
      <i/>
      <sz val="9"/>
      <name val="Arial Narrow"/>
      <family val="2"/>
      <charset val="238"/>
    </font>
    <font>
      <i/>
      <sz val="7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7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49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58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right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5" fillId="0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right" vertical="center" wrapText="1"/>
    </xf>
    <xf numFmtId="0" fontId="9" fillId="7" borderId="4" xfId="0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8" fontId="9" fillId="2" borderId="2" xfId="0" applyNumberFormat="1" applyFont="1" applyFill="1" applyBorder="1" applyAlignment="1">
      <alignment horizontal="right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vertical="center"/>
    </xf>
    <xf numFmtId="0" fontId="16" fillId="0" borderId="0" xfId="0" applyFont="1" applyBorder="1"/>
    <xf numFmtId="0" fontId="19" fillId="0" borderId="0" xfId="0" applyFont="1"/>
    <xf numFmtId="0" fontId="21" fillId="0" borderId="0" xfId="0" applyFont="1" applyAlignment="1">
      <alignment horizontal="right" vertical="center"/>
    </xf>
    <xf numFmtId="0" fontId="2" fillId="0" borderId="0" xfId="0" applyFont="1"/>
    <xf numFmtId="0" fontId="2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0" fontId="0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/>
    </xf>
    <xf numFmtId="0" fontId="16" fillId="0" borderId="14" xfId="0" applyFont="1" applyBorder="1" applyAlignment="1"/>
    <xf numFmtId="0" fontId="8" fillId="0" borderId="14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7" borderId="3" xfId="0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" fillId="0" borderId="0" xfId="0" applyFont="1"/>
    <xf numFmtId="0" fontId="24" fillId="2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5" fillId="9" borderId="2" xfId="0" applyFont="1" applyFill="1" applyBorder="1" applyAlignment="1">
      <alignment horizontal="center" vertical="center"/>
    </xf>
    <xf numFmtId="8" fontId="15" fillId="9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6" fillId="2" borderId="4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9" fillId="0" borderId="13" xfId="0" applyFont="1" applyBorder="1"/>
    <xf numFmtId="0" fontId="16" fillId="0" borderId="13" xfId="0" applyFont="1" applyBorder="1" applyAlignment="1"/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8" fontId="15" fillId="3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24" fillId="10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49" fontId="18" fillId="12" borderId="2" xfId="0" applyNumberFormat="1" applyFont="1" applyFill="1" applyBorder="1" applyAlignment="1">
      <alignment horizontal="center" vertical="center" wrapText="1"/>
    </xf>
    <xf numFmtId="49" fontId="9" fillId="12" borderId="4" xfId="0" applyNumberFormat="1" applyFont="1" applyFill="1" applyBorder="1" applyAlignment="1">
      <alignment horizontal="center" vertical="center" wrapText="1"/>
    </xf>
    <xf numFmtId="164" fontId="9" fillId="12" borderId="3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4" xfId="0" applyBorder="1"/>
    <xf numFmtId="165" fontId="4" fillId="0" borderId="4" xfId="0" applyNumberFormat="1" applyFont="1" applyBorder="1"/>
    <xf numFmtId="165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77" zoomScaleNormal="177" workbookViewId="0">
      <selection activeCell="E22" sqref="E22"/>
    </sheetView>
  </sheetViews>
  <sheetFormatPr defaultRowHeight="12.75"/>
  <cols>
    <col min="1" max="1" width="4.28515625" customWidth="1"/>
    <col min="2" max="5" width="20.7109375" customWidth="1"/>
  </cols>
  <sheetData>
    <row r="1" spans="1:10" ht="15.75">
      <c r="A1" s="115" t="s">
        <v>129</v>
      </c>
      <c r="B1" s="115"/>
      <c r="C1" s="115"/>
      <c r="D1" s="115"/>
      <c r="E1" s="115"/>
      <c r="F1" s="138"/>
      <c r="G1" s="138"/>
      <c r="H1" s="138"/>
      <c r="I1" s="138"/>
      <c r="J1" s="138"/>
    </row>
    <row r="2" spans="1:10" ht="23.25">
      <c r="A2" s="116" t="s">
        <v>130</v>
      </c>
      <c r="B2" s="116"/>
      <c r="C2" s="116"/>
      <c r="D2" s="116"/>
      <c r="E2" s="116"/>
      <c r="F2" s="139"/>
      <c r="G2" s="139"/>
      <c r="H2" s="139"/>
      <c r="I2" s="139"/>
      <c r="J2" s="139"/>
    </row>
    <row r="3" spans="1:10">
      <c r="A3" s="145" t="s">
        <v>89</v>
      </c>
      <c r="B3" s="146" t="s">
        <v>131</v>
      </c>
      <c r="C3" s="146" t="s">
        <v>133</v>
      </c>
      <c r="D3" s="146" t="s">
        <v>134</v>
      </c>
      <c r="E3" s="146" t="s">
        <v>132</v>
      </c>
    </row>
    <row r="4" spans="1:10" ht="15" customHeight="1">
      <c r="A4" s="145"/>
      <c r="B4" s="145"/>
      <c r="C4" s="142">
        <f>SUM(C5:C18)</f>
        <v>0</v>
      </c>
      <c r="D4" s="142">
        <f>SUM(D5:D18)</f>
        <v>0</v>
      </c>
      <c r="E4" s="142">
        <f>D4-C4</f>
        <v>0</v>
      </c>
    </row>
    <row r="5" spans="1:10" ht="15" customHeight="1">
      <c r="A5" s="141">
        <v>1</v>
      </c>
      <c r="B5" s="144" t="str">
        <f>'Zadanie nr 1'!A7</f>
        <v>ZADANIE NR 1</v>
      </c>
      <c r="C5" s="143">
        <f>'Zadanie nr 1'!G11</f>
        <v>0</v>
      </c>
      <c r="D5" s="143">
        <f>'Zadanie nr 1'!J10</f>
        <v>0</v>
      </c>
      <c r="E5" s="143">
        <f t="shared" ref="E5:E18" si="0">D5-C5</f>
        <v>0</v>
      </c>
    </row>
    <row r="6" spans="1:10" ht="15" customHeight="1">
      <c r="A6" s="141">
        <v>2</v>
      </c>
      <c r="B6" s="144" t="str">
        <f>'Zadanie nr 2'!A7</f>
        <v>ZADANIE NR 2</v>
      </c>
      <c r="C6" s="143">
        <f>'Zadanie nr 2'!G14</f>
        <v>0</v>
      </c>
      <c r="D6" s="143">
        <f>'Zadanie nr 2'!J14</f>
        <v>0</v>
      </c>
      <c r="E6" s="143">
        <f t="shared" si="0"/>
        <v>0</v>
      </c>
    </row>
    <row r="7" spans="1:10" ht="15" customHeight="1">
      <c r="A7" s="141">
        <v>3</v>
      </c>
      <c r="B7" s="144" t="str">
        <f>'Zadanie nr 3'!A7</f>
        <v>ZADANIE NR 3</v>
      </c>
      <c r="C7" s="143">
        <f>'Zadanie nr 3'!G11</f>
        <v>0</v>
      </c>
      <c r="D7" s="143">
        <f>'Zadanie nr 3'!J11</f>
        <v>0</v>
      </c>
      <c r="E7" s="143">
        <f t="shared" si="0"/>
        <v>0</v>
      </c>
    </row>
    <row r="8" spans="1:10" ht="15" customHeight="1">
      <c r="A8" s="141">
        <v>4</v>
      </c>
      <c r="B8" s="144" t="str">
        <f>'Zadanie nr 4'!A7</f>
        <v>ZADANIE NR 4</v>
      </c>
      <c r="C8" s="143">
        <f>'Zadanie nr 4'!G11</f>
        <v>0</v>
      </c>
      <c r="D8" s="143">
        <f>'Zadanie nr 4'!J11</f>
        <v>0</v>
      </c>
      <c r="E8" s="143">
        <f t="shared" si="0"/>
        <v>0</v>
      </c>
    </row>
    <row r="9" spans="1:10" ht="15" customHeight="1">
      <c r="A9" s="141">
        <v>5</v>
      </c>
      <c r="B9" s="144" t="str">
        <f>'Zadanie nr 5'!A7</f>
        <v>ZADANIE NR 5</v>
      </c>
      <c r="C9" s="143">
        <f>'Zadanie nr 5'!G12</f>
        <v>0</v>
      </c>
      <c r="D9" s="143">
        <f>'Zadanie nr 5'!J12</f>
        <v>0</v>
      </c>
      <c r="E9" s="143">
        <f t="shared" si="0"/>
        <v>0</v>
      </c>
    </row>
    <row r="10" spans="1:10" ht="15" customHeight="1">
      <c r="A10" s="141">
        <v>6</v>
      </c>
      <c r="B10" s="144" t="str">
        <f>'Zadanie nr 6'!A7</f>
        <v>ZADANIE NR 6</v>
      </c>
      <c r="C10" s="143">
        <f>'Zadanie nr 6'!G14</f>
        <v>0</v>
      </c>
      <c r="D10" s="143">
        <f>'Zadanie nr 6'!J14</f>
        <v>0</v>
      </c>
      <c r="E10" s="143">
        <f t="shared" si="0"/>
        <v>0</v>
      </c>
    </row>
    <row r="11" spans="1:10" ht="15" customHeight="1">
      <c r="A11" s="141">
        <v>7</v>
      </c>
      <c r="B11" s="144" t="str">
        <f>'Zadanie nr 7'!A7</f>
        <v>ZADANIE NR 7</v>
      </c>
      <c r="C11" s="143">
        <f>'Zadanie nr 7'!G24</f>
        <v>0</v>
      </c>
      <c r="D11" s="143">
        <f>'Zadanie nr 7'!J24</f>
        <v>0</v>
      </c>
      <c r="E11" s="143">
        <f t="shared" si="0"/>
        <v>0</v>
      </c>
    </row>
    <row r="12" spans="1:10" ht="15" customHeight="1">
      <c r="A12" s="141">
        <v>8</v>
      </c>
      <c r="B12" s="144" t="str">
        <f>'Zadanie nr 8'!A7</f>
        <v>ZADANIE NR 8</v>
      </c>
      <c r="C12" s="143">
        <f>'Zadanie nr 8'!G12</f>
        <v>0</v>
      </c>
      <c r="D12" s="143">
        <f>'Zadanie nr 8'!J12</f>
        <v>0</v>
      </c>
      <c r="E12" s="143">
        <f t="shared" si="0"/>
        <v>0</v>
      </c>
    </row>
    <row r="13" spans="1:10" ht="15" customHeight="1">
      <c r="A13" s="141">
        <v>9</v>
      </c>
      <c r="B13" s="144" t="str">
        <f>'Zadanie nr 9 '!A7</f>
        <v>ZADANIE NR 9</v>
      </c>
      <c r="C13" s="143">
        <f>'Zadanie nr 9 '!G11</f>
        <v>0</v>
      </c>
      <c r="D13" s="143">
        <f>'Zadanie nr 9 '!J11</f>
        <v>0</v>
      </c>
      <c r="E13" s="143">
        <f t="shared" si="0"/>
        <v>0</v>
      </c>
    </row>
    <row r="14" spans="1:10" ht="15" customHeight="1">
      <c r="A14" s="141">
        <v>10</v>
      </c>
      <c r="B14" s="144" t="str">
        <f>'Zadanie nr 10'!A7</f>
        <v>ZADANIE NR 10</v>
      </c>
      <c r="C14" s="143">
        <f>'Zadanie nr 10'!G12</f>
        <v>0</v>
      </c>
      <c r="D14" s="143">
        <f>'Zadanie nr 10'!J12</f>
        <v>0</v>
      </c>
      <c r="E14" s="143">
        <f t="shared" si="0"/>
        <v>0</v>
      </c>
    </row>
    <row r="15" spans="1:10" ht="15" customHeight="1">
      <c r="A15" s="141">
        <v>11</v>
      </c>
      <c r="B15" s="144" t="str">
        <f>'Zadanie nr 11'!A7</f>
        <v>ZADANIE NR 11</v>
      </c>
      <c r="C15" s="143">
        <f>'Zadanie nr 11'!G12</f>
        <v>0</v>
      </c>
      <c r="D15" s="143">
        <f>'Zadanie nr 11'!J12</f>
        <v>0</v>
      </c>
      <c r="E15" s="143">
        <f t="shared" si="0"/>
        <v>0</v>
      </c>
    </row>
    <row r="16" spans="1:10" ht="15" customHeight="1">
      <c r="A16" s="141">
        <v>12</v>
      </c>
      <c r="B16" s="144" t="str">
        <f>'Zadanie nr 12'!A7</f>
        <v>ZADANIE NR 12</v>
      </c>
      <c r="C16" s="143">
        <f>'Zadanie nr 12'!G16</f>
        <v>0</v>
      </c>
      <c r="D16" s="143">
        <f>'Zadanie nr 12'!J16</f>
        <v>0</v>
      </c>
      <c r="E16" s="143">
        <f t="shared" si="0"/>
        <v>0</v>
      </c>
    </row>
    <row r="17" spans="1:10" ht="15" customHeight="1">
      <c r="A17" s="141">
        <v>13</v>
      </c>
      <c r="B17" s="144" t="str">
        <f>'Zadanie nr 13'!A7</f>
        <v>ZADANIE NR 13</v>
      </c>
      <c r="C17" s="143">
        <f>'Zadanie nr 13'!G24</f>
        <v>0</v>
      </c>
      <c r="D17" s="143">
        <f>'Zadanie nr 13'!J24</f>
        <v>0</v>
      </c>
      <c r="E17" s="143">
        <f t="shared" si="0"/>
        <v>0</v>
      </c>
    </row>
    <row r="18" spans="1:10" ht="15" customHeight="1">
      <c r="A18" s="141">
        <v>14</v>
      </c>
      <c r="B18" s="144" t="str">
        <f>'Zadanie nr 14'!A7</f>
        <v>ZADANIE NR 14</v>
      </c>
      <c r="C18" s="143">
        <f>'Zadanie nr 14'!G20</f>
        <v>0</v>
      </c>
      <c r="D18" s="143">
        <f>'Zadanie nr 14'!J20</f>
        <v>0</v>
      </c>
      <c r="E18" s="143">
        <f t="shared" si="0"/>
        <v>0</v>
      </c>
    </row>
    <row r="19" spans="1:10" ht="27" customHeight="1"/>
    <row r="20" spans="1:10" ht="15.75">
      <c r="A20" s="140" t="s">
        <v>12</v>
      </c>
      <c r="B20" s="140"/>
      <c r="C20" s="87"/>
      <c r="D20" s="87"/>
      <c r="E20" s="87"/>
      <c r="F20" s="87"/>
      <c r="G20" s="87"/>
      <c r="H20" s="87"/>
      <c r="I20" s="87"/>
      <c r="J20" s="87"/>
    </row>
    <row r="21" spans="1:10" ht="13.5">
      <c r="A21" s="13"/>
      <c r="B21" s="14"/>
      <c r="C21" s="137"/>
      <c r="D21" s="137"/>
      <c r="E21" s="137"/>
      <c r="F21" s="137"/>
      <c r="G21" s="137"/>
      <c r="H21" s="137"/>
      <c r="I21" s="137"/>
      <c r="J21" s="137"/>
    </row>
    <row r="22" spans="1:10" ht="9.75" customHeight="1">
      <c r="A22" s="16"/>
      <c r="B22" s="16"/>
      <c r="C22" s="17"/>
      <c r="D22" s="18" t="s">
        <v>86</v>
      </c>
      <c r="E22" s="19"/>
      <c r="F22" s="20"/>
      <c r="G22" s="21"/>
    </row>
    <row r="23" spans="1:10" ht="9.75" customHeight="1">
      <c r="A23" s="16"/>
      <c r="B23" s="16"/>
      <c r="C23" s="114"/>
      <c r="D23" s="23" t="s">
        <v>87</v>
      </c>
      <c r="E23" s="24"/>
      <c r="F23" s="20"/>
      <c r="G23" s="21"/>
    </row>
    <row r="24" spans="1:10" ht="8.25" customHeight="1">
      <c r="A24" s="16"/>
      <c r="B24" s="16"/>
      <c r="C24" s="16"/>
      <c r="D24" s="25" t="s">
        <v>13</v>
      </c>
      <c r="E24" s="20"/>
      <c r="F24" s="15"/>
      <c r="G24" s="15"/>
    </row>
    <row r="32" spans="1:10">
      <c r="A32" s="1"/>
      <c r="C32" s="1"/>
      <c r="D32" s="1"/>
      <c r="E32" s="1"/>
      <c r="F32" s="1"/>
      <c r="G32" s="6"/>
      <c r="H32" s="6"/>
      <c r="I32" s="6"/>
      <c r="J32" s="7"/>
    </row>
    <row r="33" spans="1:10">
      <c r="A33" s="1"/>
      <c r="C33" s="1"/>
      <c r="D33" s="1"/>
      <c r="E33" s="1"/>
      <c r="F33" s="1"/>
      <c r="G33" s="6"/>
      <c r="H33" s="6"/>
      <c r="I33" s="6"/>
      <c r="J33" s="7"/>
    </row>
    <row r="34" spans="1:10" ht="13.5">
      <c r="A34" s="1"/>
      <c r="C34" s="1"/>
      <c r="D34" s="1"/>
      <c r="E34" s="1"/>
      <c r="F34" s="1"/>
      <c r="G34" s="6"/>
      <c r="H34" s="6"/>
      <c r="I34" s="5"/>
      <c r="J34" s="5"/>
    </row>
    <row r="35" spans="1:10">
      <c r="A35" s="1"/>
      <c r="C35" s="1"/>
      <c r="D35" s="1"/>
      <c r="E35" s="1"/>
      <c r="F35" s="1"/>
      <c r="G35" s="1"/>
      <c r="H35" s="1"/>
    </row>
    <row r="36" spans="1:10">
      <c r="A36" s="1"/>
      <c r="C36" s="1"/>
      <c r="D36" s="1"/>
      <c r="E36" s="1"/>
      <c r="F36" s="1"/>
      <c r="G36" s="1"/>
      <c r="H36" s="1"/>
    </row>
    <row r="37" spans="1:10">
      <c r="A37" s="1"/>
      <c r="C37" s="1"/>
      <c r="D37" s="1"/>
      <c r="E37" s="1"/>
      <c r="F37" s="1"/>
      <c r="G37" s="1"/>
      <c r="H37" s="1"/>
    </row>
  </sheetData>
  <mergeCells count="3">
    <mergeCell ref="A1:E1"/>
    <mergeCell ref="A2:E2"/>
    <mergeCell ref="A20:B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17"/>
  <sheetViews>
    <sheetView showGridLines="0" zoomScale="177" zoomScaleNormal="177" zoomScaleSheetLayoutView="100" workbookViewId="0">
      <selection activeCell="E8" sqref="E8:E10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116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3" customFormat="1" ht="51">
      <c r="A10" s="8">
        <v>1</v>
      </c>
      <c r="B10" s="108" t="s">
        <v>52</v>
      </c>
      <c r="C10" s="64" t="s">
        <v>44</v>
      </c>
      <c r="D10" s="109">
        <v>600</v>
      </c>
      <c r="E10" s="135"/>
      <c r="F10" s="110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</row>
    <row r="11" spans="1:13" ht="23.25">
      <c r="A11" s="102"/>
      <c r="B11" s="106"/>
      <c r="C11" s="107"/>
      <c r="D11" s="105"/>
      <c r="E11" s="105"/>
      <c r="F11" s="71" t="s">
        <v>11</v>
      </c>
      <c r="G11" s="11">
        <f>SUM(G10)</f>
        <v>0</v>
      </c>
      <c r="H11" s="12"/>
      <c r="I11" s="12"/>
      <c r="J11" s="42">
        <f>SUM(J10)</f>
        <v>0</v>
      </c>
    </row>
    <row r="12" spans="1:13" ht="20.100000000000001" customHeight="1">
      <c r="A12" s="13"/>
      <c r="B12" s="15" t="s">
        <v>12</v>
      </c>
      <c r="C12" s="120"/>
      <c r="D12" s="120"/>
      <c r="E12" s="120"/>
      <c r="F12" s="120"/>
      <c r="G12" s="120"/>
      <c r="H12" s="120"/>
      <c r="I12" s="120"/>
      <c r="J12" s="120"/>
    </row>
    <row r="13" spans="1:13" ht="20.100000000000001" customHeight="1">
      <c r="A13" s="13"/>
      <c r="B13" s="14"/>
      <c r="C13" s="121"/>
      <c r="D13" s="121"/>
      <c r="E13" s="121"/>
      <c r="F13" s="121"/>
      <c r="G13" s="121"/>
      <c r="H13" s="121"/>
      <c r="I13" s="121"/>
      <c r="J13" s="121"/>
    </row>
    <row r="14" spans="1:13" ht="9.9499999999999993" customHeight="1">
      <c r="A14" s="16"/>
      <c r="B14" s="14"/>
      <c r="C14" s="16"/>
      <c r="D14" s="16"/>
      <c r="E14" s="16"/>
      <c r="F14" s="17"/>
      <c r="G14" s="18" t="s">
        <v>86</v>
      </c>
      <c r="H14" s="19"/>
      <c r="I14" s="20"/>
      <c r="J14" s="21"/>
    </row>
    <row r="15" spans="1:13" ht="9.9499999999999993" customHeight="1">
      <c r="A15" s="16"/>
      <c r="B15" s="14"/>
      <c r="C15" s="16"/>
      <c r="D15" s="16"/>
      <c r="E15" s="16"/>
      <c r="F15" s="22"/>
      <c r="G15" s="23" t="s">
        <v>87</v>
      </c>
      <c r="H15" s="24"/>
      <c r="I15" s="20"/>
      <c r="J15" s="21"/>
    </row>
    <row r="16" spans="1:13" ht="9.9499999999999993" customHeight="1">
      <c r="A16" s="16"/>
      <c r="B16" s="14"/>
      <c r="C16" s="16"/>
      <c r="D16" s="16"/>
      <c r="E16" s="16"/>
      <c r="F16" s="16"/>
      <c r="G16" s="25" t="s">
        <v>13</v>
      </c>
      <c r="H16" s="20"/>
      <c r="I16" s="15"/>
      <c r="J16" s="15"/>
    </row>
    <row r="17" spans="1:10" ht="9.9499999999999993" customHeight="1">
      <c r="A17" s="16"/>
      <c r="B17" s="14"/>
      <c r="C17" s="16"/>
      <c r="D17" s="16"/>
      <c r="E17" s="16"/>
      <c r="F17" s="16"/>
      <c r="G17" s="25"/>
      <c r="H17" s="20"/>
      <c r="I17" s="15"/>
      <c r="J17" s="15"/>
    </row>
  </sheetData>
  <sheetProtection selectLockedCells="1" selectUnlockedCells="1"/>
  <mergeCells count="9">
    <mergeCell ref="C13:J13"/>
    <mergeCell ref="A4:J4"/>
    <mergeCell ref="A6:J6"/>
    <mergeCell ref="C12:J12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18"/>
  <sheetViews>
    <sheetView showGridLines="0" zoomScale="177" zoomScaleNormal="177" zoomScaleSheetLayoutView="100" workbookViewId="0">
      <selection activeCell="H10" sqref="H10:H11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4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4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4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4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4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4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4" ht="25.5">
      <c r="A7" s="118" t="s">
        <v>117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4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4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4" s="3" customFormat="1" ht="25.5">
      <c r="A10" s="8" t="s">
        <v>17</v>
      </c>
      <c r="B10" s="111" t="s">
        <v>53</v>
      </c>
      <c r="C10" s="8" t="s">
        <v>10</v>
      </c>
      <c r="D10" s="8">
        <v>8</v>
      </c>
      <c r="E10" s="136"/>
      <c r="F10" s="110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  <c r="L10" s="3" t="s">
        <v>14</v>
      </c>
    </row>
    <row r="11" spans="1:14" s="3" customFormat="1" ht="25.5">
      <c r="A11" s="8" t="s">
        <v>18</v>
      </c>
      <c r="B11" s="112" t="s">
        <v>54</v>
      </c>
      <c r="C11" s="64" t="s">
        <v>10</v>
      </c>
      <c r="D11" s="109">
        <v>8</v>
      </c>
      <c r="E11" s="135"/>
      <c r="F11" s="110"/>
      <c r="G11" s="61">
        <f>ROUND(D11*F11,2)</f>
        <v>0</v>
      </c>
      <c r="H11" s="53"/>
      <c r="I11" s="61">
        <f>ROUND(F11+F11*H11,2)</f>
        <v>0</v>
      </c>
      <c r="J11" s="61">
        <f>ROUND(I11*D11,2)</f>
        <v>0</v>
      </c>
      <c r="M11" s="3" t="s">
        <v>14</v>
      </c>
      <c r="N11" s="3" t="s">
        <v>14</v>
      </c>
    </row>
    <row r="12" spans="1:14" ht="23.25">
      <c r="A12" s="102"/>
      <c r="B12" s="103"/>
      <c r="C12" s="104"/>
      <c r="D12" s="105"/>
      <c r="E12" s="105"/>
      <c r="F12" s="81" t="s">
        <v>11</v>
      </c>
      <c r="G12" s="11">
        <f>SUM(G10:G11)</f>
        <v>0</v>
      </c>
      <c r="H12" s="12"/>
      <c r="I12" s="12"/>
      <c r="J12" s="26">
        <f>SUM(J10:J11)</f>
        <v>0</v>
      </c>
    </row>
    <row r="13" spans="1:14" ht="20.100000000000001" customHeight="1">
      <c r="A13" s="13"/>
      <c r="B13" s="15" t="s">
        <v>12</v>
      </c>
      <c r="C13" s="120"/>
      <c r="D13" s="120"/>
      <c r="E13" s="120"/>
      <c r="F13" s="120"/>
      <c r="G13" s="120"/>
      <c r="H13" s="120"/>
      <c r="I13" s="120"/>
      <c r="J13" s="120"/>
    </row>
    <row r="14" spans="1:14" ht="20.100000000000001" customHeight="1">
      <c r="A14" s="13"/>
      <c r="B14" s="14"/>
      <c r="C14" s="121"/>
      <c r="D14" s="121"/>
      <c r="E14" s="121"/>
      <c r="F14" s="121"/>
      <c r="G14" s="121"/>
      <c r="H14" s="121"/>
      <c r="I14" s="121"/>
      <c r="J14" s="121"/>
    </row>
    <row r="15" spans="1:14" ht="9.9499999999999993" customHeight="1">
      <c r="A15" s="16"/>
      <c r="B15" s="14"/>
      <c r="C15" s="16"/>
      <c r="D15" s="16"/>
      <c r="E15" s="16"/>
      <c r="F15" s="17"/>
      <c r="G15" s="18" t="s">
        <v>86</v>
      </c>
      <c r="H15" s="19"/>
      <c r="I15" s="20"/>
      <c r="J15" s="21"/>
    </row>
    <row r="16" spans="1:14" ht="9.9499999999999993" customHeight="1">
      <c r="A16" s="16"/>
      <c r="B16" s="14"/>
      <c r="C16" s="16"/>
      <c r="D16" s="16"/>
      <c r="E16" s="16"/>
      <c r="F16" s="22"/>
      <c r="G16" s="23" t="s">
        <v>87</v>
      </c>
      <c r="H16" s="24"/>
      <c r="I16" s="20"/>
      <c r="J16" s="21"/>
    </row>
    <row r="17" spans="1:10" ht="9.9499999999999993" customHeight="1">
      <c r="A17" s="16"/>
      <c r="B17" s="14"/>
      <c r="C17" s="16"/>
      <c r="D17" s="16"/>
      <c r="E17" s="16"/>
      <c r="F17" s="16"/>
      <c r="G17" s="25" t="s">
        <v>13</v>
      </c>
      <c r="H17" s="20"/>
      <c r="I17" s="15"/>
      <c r="J17" s="15"/>
    </row>
    <row r="18" spans="1:10" ht="9.9499999999999993" customHeight="1">
      <c r="A18" s="16"/>
      <c r="B18" s="14"/>
      <c r="C18" s="16"/>
      <c r="D18" s="16"/>
      <c r="E18" s="16"/>
      <c r="F18" s="16"/>
      <c r="G18" s="25"/>
      <c r="H18" s="20"/>
      <c r="I18" s="15"/>
      <c r="J18" s="15"/>
    </row>
  </sheetData>
  <sheetProtection selectLockedCells="1" selectUnlockedCells="1"/>
  <mergeCells count="9">
    <mergeCell ref="C14:J14"/>
    <mergeCell ref="A4:J4"/>
    <mergeCell ref="A6:J6"/>
    <mergeCell ref="C13:J13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18"/>
  <sheetViews>
    <sheetView showGridLines="0" zoomScale="177" zoomScaleNormal="177" zoomScaleSheetLayoutView="100" workbookViewId="0">
      <selection activeCell="H10" sqref="H10:H11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4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4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4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4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4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4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4" ht="25.5">
      <c r="A7" s="118" t="s">
        <v>64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4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4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4" s="3" customFormat="1">
      <c r="A10" s="8" t="s">
        <v>17</v>
      </c>
      <c r="B10" s="111" t="s">
        <v>57</v>
      </c>
      <c r="C10" s="8" t="s">
        <v>10</v>
      </c>
      <c r="D10" s="8">
        <v>160</v>
      </c>
      <c r="E10" s="136"/>
      <c r="F10" s="110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  <c r="L10" s="3" t="s">
        <v>14</v>
      </c>
    </row>
    <row r="11" spans="1:14" s="3" customFormat="1">
      <c r="A11" s="8" t="s">
        <v>18</v>
      </c>
      <c r="B11" s="112" t="s">
        <v>58</v>
      </c>
      <c r="C11" s="64" t="s">
        <v>10</v>
      </c>
      <c r="D11" s="109">
        <v>160</v>
      </c>
      <c r="E11" s="135"/>
      <c r="F11" s="110"/>
      <c r="G11" s="61">
        <f>ROUND(D11*F11,2)</f>
        <v>0</v>
      </c>
      <c r="H11" s="53"/>
      <c r="I11" s="61">
        <f>ROUND(F11+F11*H11,2)</f>
        <v>0</v>
      </c>
      <c r="J11" s="61">
        <f>ROUND(I11*D11,2)</f>
        <v>0</v>
      </c>
      <c r="M11" s="3" t="s">
        <v>14</v>
      </c>
      <c r="N11" s="3" t="s">
        <v>14</v>
      </c>
    </row>
    <row r="12" spans="1:14" ht="20.100000000000001" customHeight="1">
      <c r="A12" s="102"/>
      <c r="B12" s="106"/>
      <c r="C12" s="107"/>
      <c r="D12" s="105"/>
      <c r="E12" s="105"/>
      <c r="F12" s="81" t="s">
        <v>11</v>
      </c>
      <c r="G12" s="11">
        <f>SUM(G10:G11)</f>
        <v>0</v>
      </c>
      <c r="H12" s="12"/>
      <c r="I12" s="113"/>
      <c r="J12" s="42">
        <f>SUM(J10:J11)</f>
        <v>0</v>
      </c>
    </row>
    <row r="13" spans="1:14" ht="20.100000000000001" customHeight="1">
      <c r="A13" s="13"/>
      <c r="B13" s="15" t="s">
        <v>12</v>
      </c>
      <c r="C13" s="120"/>
      <c r="D13" s="120"/>
      <c r="E13" s="120"/>
      <c r="F13" s="120"/>
      <c r="G13" s="120"/>
      <c r="H13" s="120"/>
      <c r="I13" s="120"/>
      <c r="J13" s="120"/>
    </row>
    <row r="14" spans="1:14" ht="20.100000000000001" customHeight="1">
      <c r="A14" s="13"/>
      <c r="B14" s="14"/>
      <c r="C14" s="121"/>
      <c r="D14" s="121"/>
      <c r="E14" s="121"/>
      <c r="F14" s="121"/>
      <c r="G14" s="121"/>
      <c r="H14" s="121"/>
      <c r="I14" s="121"/>
      <c r="J14" s="121"/>
    </row>
    <row r="15" spans="1:14" ht="9.9499999999999993" customHeight="1">
      <c r="A15" s="16"/>
      <c r="B15" s="14"/>
      <c r="C15" s="16"/>
      <c r="D15" s="16"/>
      <c r="E15" s="16"/>
      <c r="F15" s="17"/>
      <c r="G15" s="18" t="s">
        <v>86</v>
      </c>
      <c r="H15" s="19"/>
      <c r="I15" s="20"/>
      <c r="J15" s="21"/>
    </row>
    <row r="16" spans="1:14" ht="9.9499999999999993" customHeight="1">
      <c r="A16" s="16"/>
      <c r="B16" s="14"/>
      <c r="C16" s="16"/>
      <c r="D16" s="16"/>
      <c r="E16" s="16"/>
      <c r="F16" s="22"/>
      <c r="G16" s="23" t="s">
        <v>87</v>
      </c>
      <c r="H16" s="24"/>
      <c r="I16" s="20"/>
      <c r="J16" s="21"/>
    </row>
    <row r="17" spans="1:10" ht="9.9499999999999993" customHeight="1">
      <c r="A17" s="16"/>
      <c r="B17" s="14"/>
      <c r="C17" s="16"/>
      <c r="D17" s="16"/>
      <c r="E17" s="16"/>
      <c r="F17" s="16"/>
      <c r="G17" s="25" t="s">
        <v>13</v>
      </c>
      <c r="H17" s="20"/>
      <c r="I17" s="15"/>
      <c r="J17" s="15"/>
    </row>
    <row r="18" spans="1:10" ht="9.9499999999999993" customHeight="1">
      <c r="A18" s="16"/>
      <c r="B18" s="14"/>
      <c r="C18" s="16"/>
      <c r="D18" s="16"/>
      <c r="E18" s="16"/>
      <c r="F18" s="16"/>
      <c r="G18" s="25"/>
      <c r="H18" s="20"/>
      <c r="I18" s="15"/>
      <c r="J18" s="15"/>
    </row>
  </sheetData>
  <sheetProtection selectLockedCells="1" selectUnlockedCells="1"/>
  <mergeCells count="9">
    <mergeCell ref="C14:J14"/>
    <mergeCell ref="A4:J4"/>
    <mergeCell ref="A6:J6"/>
    <mergeCell ref="C13:J13"/>
    <mergeCell ref="A1:J1"/>
    <mergeCell ref="A2:J2"/>
    <mergeCell ref="A3:J3"/>
    <mergeCell ref="A5:J5"/>
    <mergeCell ref="A7:J7"/>
  </mergeCells>
  <pageMargins left="0.19685039370078741" right="0.19685039370078741" top="0.43307086614173229" bottom="0.19685039370078741" header="0.19685039370078741" footer="0.51181102362204722"/>
  <pageSetup paperSize="9" firstPageNumber="0" fitToHeight="0" orientation="landscape" horizontalDpi="300" verticalDpi="300" r:id="rId1"/>
  <headerFooter alignWithMargins="0">
    <oddHeader>&amp;CStrona &amp;P z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showGridLines="0" topLeftCell="A16" zoomScale="177" zoomScaleNormal="177" zoomScaleSheetLayoutView="100" workbookViewId="0">
      <selection activeCell="H10" sqref="H10:H15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4" s="37" customFormat="1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36"/>
      <c r="L1" s="36"/>
      <c r="M1" s="36"/>
    </row>
    <row r="2" spans="1:14" s="37" customFormat="1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36"/>
      <c r="L2" s="36"/>
      <c r="M2" s="36"/>
    </row>
    <row r="3" spans="1:14" s="37" customFormat="1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4" s="37" customFormat="1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4" s="37" customFormat="1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4" s="37" customFormat="1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4" s="37" customFormat="1" ht="25.5">
      <c r="A7" s="118" t="s">
        <v>93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4" s="3" customFormat="1" ht="22.5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4" s="3" customFormat="1" ht="11.25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4" s="3" customFormat="1" ht="114" customHeight="1">
      <c r="A10" s="27">
        <v>1</v>
      </c>
      <c r="B10" s="60" t="s">
        <v>128</v>
      </c>
      <c r="C10" s="27" t="s">
        <v>44</v>
      </c>
      <c r="D10" s="27">
        <v>1150</v>
      </c>
      <c r="E10" s="38"/>
      <c r="F10" s="39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  <c r="L10" s="3" t="s">
        <v>14</v>
      </c>
    </row>
    <row r="11" spans="1:14" s="3" customFormat="1" ht="38.25">
      <c r="A11" s="27">
        <v>2</v>
      </c>
      <c r="B11" s="60" t="s">
        <v>59</v>
      </c>
      <c r="C11" s="54" t="s">
        <v>44</v>
      </c>
      <c r="D11" s="56">
        <v>20</v>
      </c>
      <c r="E11" s="75"/>
      <c r="F11" s="67"/>
      <c r="G11" s="61">
        <f t="shared" ref="G11:G15" si="0">ROUND(D11*F11,2)</f>
        <v>0</v>
      </c>
      <c r="H11" s="53"/>
      <c r="I11" s="61">
        <f t="shared" ref="I11:I15" si="1">ROUND(F11+F11*H11,2)</f>
        <v>0</v>
      </c>
      <c r="J11" s="61">
        <f t="shared" ref="J11:J15" si="2">ROUND(I11*D11,2)</f>
        <v>0</v>
      </c>
      <c r="M11" s="3" t="s">
        <v>14</v>
      </c>
      <c r="N11" s="3" t="s">
        <v>14</v>
      </c>
    </row>
    <row r="12" spans="1:14" ht="51">
      <c r="A12" s="54">
        <v>3</v>
      </c>
      <c r="B12" s="60" t="s">
        <v>119</v>
      </c>
      <c r="C12" s="54" t="s">
        <v>44</v>
      </c>
      <c r="D12" s="56">
        <v>425</v>
      </c>
      <c r="E12" s="75"/>
      <c r="F12" s="67"/>
      <c r="G12" s="61">
        <f t="shared" si="0"/>
        <v>0</v>
      </c>
      <c r="H12" s="53"/>
      <c r="I12" s="61">
        <f t="shared" si="1"/>
        <v>0</v>
      </c>
      <c r="J12" s="61">
        <f t="shared" si="2"/>
        <v>0</v>
      </c>
    </row>
    <row r="13" spans="1:14" ht="38.25">
      <c r="A13" s="54">
        <v>4</v>
      </c>
      <c r="B13" s="60" t="s">
        <v>63</v>
      </c>
      <c r="C13" s="54" t="s">
        <v>44</v>
      </c>
      <c r="D13" s="56">
        <v>330</v>
      </c>
      <c r="E13" s="75"/>
      <c r="F13" s="67"/>
      <c r="G13" s="61">
        <f t="shared" si="0"/>
        <v>0</v>
      </c>
      <c r="H13" s="53"/>
      <c r="I13" s="61">
        <f t="shared" si="1"/>
        <v>0</v>
      </c>
      <c r="J13" s="61">
        <f t="shared" si="2"/>
        <v>0</v>
      </c>
      <c r="M13" t="s">
        <v>14</v>
      </c>
    </row>
    <row r="14" spans="1:14" ht="89.25">
      <c r="A14" s="54">
        <v>5</v>
      </c>
      <c r="B14" s="60" t="s">
        <v>61</v>
      </c>
      <c r="C14" s="54" t="s">
        <v>60</v>
      </c>
      <c r="D14" s="56">
        <v>70</v>
      </c>
      <c r="E14" s="75"/>
      <c r="F14" s="67"/>
      <c r="G14" s="61">
        <f t="shared" si="0"/>
        <v>0</v>
      </c>
      <c r="H14" s="53"/>
      <c r="I14" s="61">
        <f t="shared" si="1"/>
        <v>0</v>
      </c>
      <c r="J14" s="61">
        <f t="shared" si="2"/>
        <v>0</v>
      </c>
    </row>
    <row r="15" spans="1:14" ht="76.5">
      <c r="A15" s="54">
        <v>6</v>
      </c>
      <c r="B15" s="60" t="s">
        <v>118</v>
      </c>
      <c r="C15" s="54" t="s">
        <v>60</v>
      </c>
      <c r="D15" s="56">
        <v>50</v>
      </c>
      <c r="E15" s="75"/>
      <c r="F15" s="67"/>
      <c r="G15" s="61">
        <f t="shared" si="0"/>
        <v>0</v>
      </c>
      <c r="H15" s="53"/>
      <c r="I15" s="61">
        <f t="shared" si="1"/>
        <v>0</v>
      </c>
      <c r="J15" s="61">
        <f t="shared" si="2"/>
        <v>0</v>
      </c>
    </row>
    <row r="16" spans="1:14" ht="20.100000000000001" customHeight="1">
      <c r="A16" s="123" t="s">
        <v>11</v>
      </c>
      <c r="B16" s="124"/>
      <c r="C16" s="124"/>
      <c r="D16" s="124"/>
      <c r="E16" s="124"/>
      <c r="F16" s="124"/>
      <c r="G16" s="11">
        <f>SUM(G10:G15)</f>
        <v>0</v>
      </c>
      <c r="H16" s="12"/>
      <c r="I16" s="12"/>
      <c r="J16" s="42">
        <f>SUM(J10:J15)</f>
        <v>0</v>
      </c>
    </row>
    <row r="17" spans="1:10" ht="20.100000000000001" customHeight="1">
      <c r="A17" s="13"/>
      <c r="B17" s="15" t="s">
        <v>12</v>
      </c>
      <c r="C17" s="120"/>
      <c r="D17" s="120"/>
      <c r="E17" s="120"/>
      <c r="F17" s="120"/>
      <c r="G17" s="120"/>
      <c r="H17" s="120"/>
      <c r="I17" s="120"/>
      <c r="J17" s="120"/>
    </row>
    <row r="18" spans="1:10" ht="20.100000000000001" customHeight="1">
      <c r="A18" s="13"/>
      <c r="B18" s="14"/>
      <c r="C18" s="121"/>
      <c r="D18" s="121"/>
      <c r="E18" s="121"/>
      <c r="F18" s="121"/>
      <c r="G18" s="121"/>
      <c r="H18" s="121"/>
      <c r="I18" s="121"/>
      <c r="J18" s="121"/>
    </row>
    <row r="19" spans="1:10" ht="9.9499999999999993" customHeight="1">
      <c r="A19" s="16"/>
      <c r="B19" s="14"/>
      <c r="C19" s="16"/>
      <c r="D19" s="16"/>
      <c r="E19" s="16"/>
      <c r="F19" s="17"/>
      <c r="G19" s="18" t="s">
        <v>86</v>
      </c>
      <c r="H19" s="19"/>
      <c r="I19" s="20"/>
      <c r="J19" s="21"/>
    </row>
    <row r="20" spans="1:10" ht="9.9499999999999993" customHeight="1">
      <c r="A20" s="16"/>
      <c r="B20" s="14"/>
      <c r="C20" s="16"/>
      <c r="D20" s="16"/>
      <c r="E20" s="16"/>
      <c r="F20" s="22"/>
      <c r="G20" s="23" t="s">
        <v>87</v>
      </c>
      <c r="H20" s="24"/>
      <c r="I20" s="20"/>
      <c r="J20" s="21"/>
    </row>
    <row r="21" spans="1:10" ht="9.9499999999999993" customHeight="1">
      <c r="A21" s="16"/>
      <c r="B21" s="14"/>
      <c r="C21" s="16"/>
      <c r="D21" s="16"/>
      <c r="E21" s="16"/>
      <c r="F21" s="16"/>
      <c r="G21" s="25" t="s">
        <v>13</v>
      </c>
      <c r="H21" s="20"/>
      <c r="I21" s="15"/>
      <c r="J21" s="15"/>
    </row>
    <row r="22" spans="1:10" ht="9.9499999999999993" customHeight="1">
      <c r="A22" s="16"/>
      <c r="B22" s="14"/>
      <c r="C22" s="16"/>
      <c r="D22" s="16"/>
      <c r="E22" s="16"/>
      <c r="F22" s="16"/>
      <c r="G22" s="25"/>
      <c r="H22" s="20"/>
      <c r="I22" s="15"/>
      <c r="J22" s="15"/>
    </row>
  </sheetData>
  <sheetProtection selectLockedCells="1" selectUnlockedCells="1"/>
  <mergeCells count="10">
    <mergeCell ref="A1:J1"/>
    <mergeCell ref="A4:J4"/>
    <mergeCell ref="A7:J7"/>
    <mergeCell ref="A16:F16"/>
    <mergeCell ref="C18:J18"/>
    <mergeCell ref="A2:J2"/>
    <mergeCell ref="A3:J3"/>
    <mergeCell ref="A5:J5"/>
    <mergeCell ref="A6:J6"/>
    <mergeCell ref="C17:J1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fitToHeight="0" orientation="landscape" horizontalDpi="300" verticalDpi="300" r:id="rId1"/>
  <headerFooter alignWithMargins="0">
    <oddHeader>&amp;CStrona &amp;P z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0"/>
  <sheetViews>
    <sheetView showGridLines="0" topLeftCell="A10" zoomScale="176" zoomScaleNormal="176" zoomScaleSheetLayoutView="100" workbookViewId="0">
      <selection activeCell="H10" sqref="H10:H23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3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91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s="3" customFormat="1" ht="26.1" customHeight="1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 s="3" customFormat="1" ht="11.25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3" customFormat="1">
      <c r="A10" s="27">
        <v>1</v>
      </c>
      <c r="B10" s="28" t="s">
        <v>68</v>
      </c>
      <c r="C10" s="27" t="s">
        <v>10</v>
      </c>
      <c r="D10" s="29">
        <v>80</v>
      </c>
      <c r="E10" s="32"/>
      <c r="F10" s="30"/>
      <c r="G10" s="30">
        <f t="shared" ref="G10:G23" si="0">ROUND(D10*F10,2)</f>
        <v>0</v>
      </c>
      <c r="H10" s="31"/>
      <c r="I10" s="30">
        <f t="shared" ref="I10:I23" si="1">ROUND(F10*(1+H10),2)</f>
        <v>0</v>
      </c>
      <c r="J10" s="30">
        <f t="shared" ref="J10:J23" si="2">ROUND(D10*I10,2)</f>
        <v>0</v>
      </c>
    </row>
    <row r="11" spans="1:13" s="3" customFormat="1" ht="25.5">
      <c r="A11" s="27">
        <v>2</v>
      </c>
      <c r="B11" s="28" t="s">
        <v>69</v>
      </c>
      <c r="C11" s="27" t="s">
        <v>10</v>
      </c>
      <c r="D11" s="29">
        <v>960</v>
      </c>
      <c r="E11" s="32"/>
      <c r="F11" s="30"/>
      <c r="G11" s="30">
        <f t="shared" si="0"/>
        <v>0</v>
      </c>
      <c r="H11" s="31"/>
      <c r="I11" s="30">
        <f t="shared" si="1"/>
        <v>0</v>
      </c>
      <c r="J11" s="30">
        <f t="shared" si="2"/>
        <v>0</v>
      </c>
    </row>
    <row r="12" spans="1:13" s="3" customFormat="1" ht="51">
      <c r="A12" s="27">
        <v>3</v>
      </c>
      <c r="B12" s="28" t="s">
        <v>70</v>
      </c>
      <c r="C12" s="27" t="s">
        <v>10</v>
      </c>
      <c r="D12" s="29">
        <v>140</v>
      </c>
      <c r="E12" s="32"/>
      <c r="F12" s="30"/>
      <c r="G12" s="30">
        <f t="shared" si="0"/>
        <v>0</v>
      </c>
      <c r="H12" s="31"/>
      <c r="I12" s="30">
        <f t="shared" si="1"/>
        <v>0</v>
      </c>
      <c r="J12" s="30">
        <f t="shared" si="2"/>
        <v>0</v>
      </c>
    </row>
    <row r="13" spans="1:13" s="3" customFormat="1" ht="25.5">
      <c r="A13" s="27">
        <v>4</v>
      </c>
      <c r="B13" s="28" t="s">
        <v>71</v>
      </c>
      <c r="C13" s="27" t="s">
        <v>10</v>
      </c>
      <c r="D13" s="29">
        <v>120</v>
      </c>
      <c r="E13" s="32"/>
      <c r="F13" s="30"/>
      <c r="G13" s="30">
        <f t="shared" si="0"/>
        <v>0</v>
      </c>
      <c r="H13" s="31"/>
      <c r="I13" s="30">
        <f t="shared" si="1"/>
        <v>0</v>
      </c>
      <c r="J13" s="30">
        <f t="shared" si="2"/>
        <v>0</v>
      </c>
    </row>
    <row r="14" spans="1:13" s="3" customFormat="1" ht="25.5">
      <c r="A14" s="27">
        <v>5</v>
      </c>
      <c r="B14" s="28" t="s">
        <v>72</v>
      </c>
      <c r="C14" s="27" t="s">
        <v>10</v>
      </c>
      <c r="D14" s="29">
        <v>350</v>
      </c>
      <c r="E14" s="32"/>
      <c r="F14" s="30"/>
      <c r="G14" s="30">
        <f t="shared" si="0"/>
        <v>0</v>
      </c>
      <c r="H14" s="31"/>
      <c r="I14" s="30">
        <f t="shared" si="1"/>
        <v>0</v>
      </c>
      <c r="J14" s="30">
        <f t="shared" si="2"/>
        <v>0</v>
      </c>
    </row>
    <row r="15" spans="1:13" s="3" customFormat="1" ht="114.75">
      <c r="A15" s="27">
        <v>6</v>
      </c>
      <c r="B15" s="28" t="s">
        <v>75</v>
      </c>
      <c r="C15" s="27" t="s">
        <v>10</v>
      </c>
      <c r="D15" s="29">
        <v>150</v>
      </c>
      <c r="E15" s="32"/>
      <c r="F15" s="30"/>
      <c r="G15" s="30">
        <f t="shared" si="0"/>
        <v>0</v>
      </c>
      <c r="H15" s="31"/>
      <c r="I15" s="30">
        <f t="shared" si="1"/>
        <v>0</v>
      </c>
      <c r="J15" s="30">
        <f t="shared" si="2"/>
        <v>0</v>
      </c>
    </row>
    <row r="16" spans="1:13" s="3" customFormat="1" ht="51">
      <c r="A16" s="27">
        <v>7</v>
      </c>
      <c r="B16" s="28" t="s">
        <v>76</v>
      </c>
      <c r="C16" s="27" t="s">
        <v>10</v>
      </c>
      <c r="D16" s="29">
        <v>550</v>
      </c>
      <c r="E16" s="32"/>
      <c r="F16" s="30"/>
      <c r="G16" s="30">
        <f t="shared" si="0"/>
        <v>0</v>
      </c>
      <c r="H16" s="31"/>
      <c r="I16" s="30">
        <f t="shared" si="1"/>
        <v>0</v>
      </c>
      <c r="J16" s="30">
        <f t="shared" si="2"/>
        <v>0</v>
      </c>
    </row>
    <row r="17" spans="1:10" s="3" customFormat="1" ht="76.5">
      <c r="A17" s="27">
        <v>8</v>
      </c>
      <c r="B17" s="28" t="s">
        <v>77</v>
      </c>
      <c r="C17" s="27" t="s">
        <v>10</v>
      </c>
      <c r="D17" s="29">
        <v>15</v>
      </c>
      <c r="E17" s="32"/>
      <c r="F17" s="30"/>
      <c r="G17" s="30">
        <f t="shared" si="0"/>
        <v>0</v>
      </c>
      <c r="H17" s="31"/>
      <c r="I17" s="30">
        <f t="shared" si="1"/>
        <v>0</v>
      </c>
      <c r="J17" s="30">
        <f t="shared" si="2"/>
        <v>0</v>
      </c>
    </row>
    <row r="18" spans="1:10" s="3" customFormat="1" ht="25.5">
      <c r="A18" s="27">
        <v>9</v>
      </c>
      <c r="B18" s="28" t="s">
        <v>78</v>
      </c>
      <c r="C18" s="27" t="s">
        <v>10</v>
      </c>
      <c r="D18" s="29">
        <v>25</v>
      </c>
      <c r="E18" s="32"/>
      <c r="F18" s="30"/>
      <c r="G18" s="30">
        <f t="shared" si="0"/>
        <v>0</v>
      </c>
      <c r="H18" s="31"/>
      <c r="I18" s="30">
        <f t="shared" si="1"/>
        <v>0</v>
      </c>
      <c r="J18" s="30">
        <f t="shared" si="2"/>
        <v>0</v>
      </c>
    </row>
    <row r="19" spans="1:10" s="3" customFormat="1" ht="89.25">
      <c r="A19" s="27">
        <v>10</v>
      </c>
      <c r="B19" s="28" t="s">
        <v>79</v>
      </c>
      <c r="C19" s="27" t="s">
        <v>10</v>
      </c>
      <c r="D19" s="29">
        <v>10</v>
      </c>
      <c r="E19" s="32"/>
      <c r="F19" s="30"/>
      <c r="G19" s="30">
        <f t="shared" si="0"/>
        <v>0</v>
      </c>
      <c r="H19" s="31"/>
      <c r="I19" s="30">
        <f t="shared" si="1"/>
        <v>0</v>
      </c>
      <c r="J19" s="30">
        <f t="shared" si="2"/>
        <v>0</v>
      </c>
    </row>
    <row r="20" spans="1:10" s="3" customFormat="1" ht="38.25">
      <c r="A20" s="27">
        <v>11</v>
      </c>
      <c r="B20" s="28" t="s">
        <v>80</v>
      </c>
      <c r="C20" s="27" t="s">
        <v>10</v>
      </c>
      <c r="D20" s="29">
        <v>20</v>
      </c>
      <c r="E20" s="32"/>
      <c r="F20" s="30"/>
      <c r="G20" s="30">
        <f t="shared" si="0"/>
        <v>0</v>
      </c>
      <c r="H20" s="31"/>
      <c r="I20" s="30">
        <f t="shared" si="1"/>
        <v>0</v>
      </c>
      <c r="J20" s="30">
        <f t="shared" si="2"/>
        <v>0</v>
      </c>
    </row>
    <row r="21" spans="1:10" s="3" customFormat="1" ht="114.75">
      <c r="A21" s="27">
        <v>12</v>
      </c>
      <c r="B21" s="28" t="s">
        <v>92</v>
      </c>
      <c r="C21" s="27" t="s">
        <v>10</v>
      </c>
      <c r="D21" s="29">
        <v>60</v>
      </c>
      <c r="E21" s="32"/>
      <c r="F21" s="30"/>
      <c r="G21" s="30">
        <f t="shared" si="0"/>
        <v>0</v>
      </c>
      <c r="H21" s="31"/>
      <c r="I21" s="30">
        <f t="shared" si="1"/>
        <v>0</v>
      </c>
      <c r="J21" s="30">
        <f t="shared" si="2"/>
        <v>0</v>
      </c>
    </row>
    <row r="22" spans="1:10" s="3" customFormat="1">
      <c r="A22" s="27">
        <v>13</v>
      </c>
      <c r="B22" s="28" t="s">
        <v>83</v>
      </c>
      <c r="C22" s="27" t="s">
        <v>84</v>
      </c>
      <c r="D22" s="29">
        <v>140</v>
      </c>
      <c r="E22" s="32"/>
      <c r="F22" s="30"/>
      <c r="G22" s="30">
        <f t="shared" si="0"/>
        <v>0</v>
      </c>
      <c r="H22" s="31"/>
      <c r="I22" s="30">
        <f t="shared" si="1"/>
        <v>0</v>
      </c>
      <c r="J22" s="30">
        <f t="shared" si="2"/>
        <v>0</v>
      </c>
    </row>
    <row r="23" spans="1:10" s="3" customFormat="1">
      <c r="A23" s="27">
        <v>14</v>
      </c>
      <c r="B23" s="28" t="s">
        <v>85</v>
      </c>
      <c r="C23" s="27" t="s">
        <v>84</v>
      </c>
      <c r="D23" s="29">
        <v>15</v>
      </c>
      <c r="E23" s="32"/>
      <c r="F23" s="30"/>
      <c r="G23" s="30">
        <f t="shared" si="0"/>
        <v>0</v>
      </c>
      <c r="H23" s="31"/>
      <c r="I23" s="30">
        <f t="shared" si="1"/>
        <v>0</v>
      </c>
      <c r="J23" s="30">
        <f t="shared" si="2"/>
        <v>0</v>
      </c>
    </row>
    <row r="24" spans="1:10" ht="20.100000000000001" customHeight="1">
      <c r="A24" s="123" t="s">
        <v>11</v>
      </c>
      <c r="B24" s="124"/>
      <c r="C24" s="124"/>
      <c r="D24" s="124"/>
      <c r="E24" s="124"/>
      <c r="F24" s="124"/>
      <c r="G24" s="11">
        <f>SUM(G10:G23)</f>
        <v>0</v>
      </c>
      <c r="H24" s="12"/>
      <c r="I24" s="12"/>
      <c r="J24" s="42">
        <f>SUM(J10:J23)</f>
        <v>0</v>
      </c>
    </row>
    <row r="25" spans="1:10" ht="20.100000000000001" customHeight="1">
      <c r="A25" s="13"/>
      <c r="B25" s="15" t="s">
        <v>12</v>
      </c>
      <c r="C25" s="120"/>
      <c r="D25" s="120"/>
      <c r="E25" s="120"/>
      <c r="F25" s="120"/>
      <c r="G25" s="120"/>
      <c r="H25" s="120"/>
      <c r="I25" s="120"/>
      <c r="J25" s="120"/>
    </row>
    <row r="26" spans="1:10" ht="20.100000000000001" customHeight="1">
      <c r="A26" s="13"/>
      <c r="B26" s="14"/>
      <c r="C26" s="121"/>
      <c r="D26" s="121"/>
      <c r="E26" s="121"/>
      <c r="F26" s="121"/>
      <c r="G26" s="121"/>
      <c r="H26" s="121"/>
      <c r="I26" s="121"/>
      <c r="J26" s="121"/>
    </row>
    <row r="27" spans="1:10" ht="9.9499999999999993" customHeight="1">
      <c r="A27" s="16"/>
      <c r="B27" s="14"/>
      <c r="C27" s="16"/>
      <c r="D27" s="16"/>
      <c r="E27" s="16"/>
      <c r="F27" s="17"/>
      <c r="G27" s="18" t="s">
        <v>86</v>
      </c>
      <c r="H27" s="19"/>
      <c r="I27" s="20"/>
      <c r="J27" s="21"/>
    </row>
    <row r="28" spans="1:10" ht="9.9499999999999993" customHeight="1">
      <c r="A28" s="16"/>
      <c r="B28" s="14"/>
      <c r="C28" s="16"/>
      <c r="D28" s="16"/>
      <c r="E28" s="16"/>
      <c r="F28" s="22"/>
      <c r="G28" s="23" t="s">
        <v>87</v>
      </c>
      <c r="H28" s="24"/>
      <c r="I28" s="20"/>
      <c r="J28" s="21"/>
    </row>
    <row r="29" spans="1:10" ht="9.9499999999999993" customHeight="1">
      <c r="A29" s="16"/>
      <c r="B29" s="14"/>
      <c r="C29" s="16"/>
      <c r="D29" s="16"/>
      <c r="E29" s="16"/>
      <c r="F29" s="16"/>
      <c r="G29" s="25" t="s">
        <v>13</v>
      </c>
      <c r="H29" s="20"/>
      <c r="I29" s="15"/>
      <c r="J29" s="15"/>
    </row>
    <row r="30" spans="1:10" ht="9.9499999999999993" customHeight="1">
      <c r="A30" s="16"/>
      <c r="B30" s="14"/>
      <c r="C30" s="16"/>
      <c r="D30" s="16"/>
      <c r="E30" s="16"/>
      <c r="F30" s="16"/>
      <c r="G30" s="25"/>
      <c r="H30" s="20"/>
      <c r="I30" s="15"/>
      <c r="J30" s="15"/>
    </row>
  </sheetData>
  <sheetProtection selectLockedCells="1" selectUnlockedCells="1"/>
  <mergeCells count="10">
    <mergeCell ref="A7:J7"/>
    <mergeCell ref="A24:F24"/>
    <mergeCell ref="C26:J26"/>
    <mergeCell ref="A1:J1"/>
    <mergeCell ref="A2:J2"/>
    <mergeCell ref="A3:J3"/>
    <mergeCell ref="A4:J4"/>
    <mergeCell ref="A5:J5"/>
    <mergeCell ref="A6:J6"/>
    <mergeCell ref="C25:J25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fitToHeight="0" orientation="landscape" r:id="rId1"/>
  <headerFooter alignWithMargins="0">
    <oddHeader>&amp;CStrona &amp;P z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6"/>
  <sheetViews>
    <sheetView showGridLines="0" topLeftCell="A7" zoomScale="150" zoomScaleNormal="150" zoomScaleSheetLayoutView="100" workbookViewId="0">
      <selection activeCell="A21" sqref="A21:J25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2"/>
      <c r="L1" s="2"/>
      <c r="M1" s="2"/>
    </row>
    <row r="2" spans="1:13" ht="23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88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s="3" customFormat="1" ht="27" customHeight="1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 s="3" customFormat="1" ht="12.95" customHeight="1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3" customFormat="1" ht="12.75" customHeight="1">
      <c r="A10" s="8">
        <v>1</v>
      </c>
      <c r="B10" s="49" t="s">
        <v>124</v>
      </c>
      <c r="C10" s="8" t="s">
        <v>10</v>
      </c>
      <c r="D10" s="9">
        <v>23000</v>
      </c>
      <c r="E10" s="33"/>
      <c r="F10" s="9"/>
      <c r="G10" s="9">
        <f t="shared" ref="G10:G19" si="0">ROUND(D10*F10,2)</f>
        <v>0</v>
      </c>
      <c r="H10" s="10"/>
      <c r="I10" s="9">
        <f t="shared" ref="I10:I19" si="1">ROUND(F10*(1+H10),2)</f>
        <v>0</v>
      </c>
      <c r="J10" s="9">
        <f t="shared" ref="J10:J19" si="2">ROUND(D10*I10,2)</f>
        <v>0</v>
      </c>
    </row>
    <row r="11" spans="1:13" s="3" customFormat="1" ht="25.5">
      <c r="A11" s="8">
        <v>2</v>
      </c>
      <c r="B11" s="49" t="s">
        <v>125</v>
      </c>
      <c r="C11" s="8" t="s">
        <v>73</v>
      </c>
      <c r="D11" s="9">
        <v>30</v>
      </c>
      <c r="E11" s="33"/>
      <c r="F11" s="9"/>
      <c r="G11" s="9">
        <f t="shared" si="0"/>
        <v>0</v>
      </c>
      <c r="H11" s="10"/>
      <c r="I11" s="9">
        <f t="shared" si="1"/>
        <v>0</v>
      </c>
      <c r="J11" s="9">
        <f t="shared" si="2"/>
        <v>0</v>
      </c>
    </row>
    <row r="12" spans="1:13" s="3" customFormat="1" ht="25.5">
      <c r="A12" s="8">
        <v>3</v>
      </c>
      <c r="B12" s="49" t="s">
        <v>74</v>
      </c>
      <c r="C12" s="8" t="s">
        <v>73</v>
      </c>
      <c r="D12" s="9">
        <v>50</v>
      </c>
      <c r="E12" s="33"/>
      <c r="F12" s="9"/>
      <c r="G12" s="9">
        <f t="shared" si="0"/>
        <v>0</v>
      </c>
      <c r="H12" s="10"/>
      <c r="I12" s="9">
        <f t="shared" si="1"/>
        <v>0</v>
      </c>
      <c r="J12" s="9">
        <f t="shared" si="2"/>
        <v>0</v>
      </c>
    </row>
    <row r="13" spans="1:13" s="3" customFormat="1" ht="25.5">
      <c r="A13" s="8">
        <v>4</v>
      </c>
      <c r="B13" s="49" t="s">
        <v>126</v>
      </c>
      <c r="C13" s="8" t="s">
        <v>42</v>
      </c>
      <c r="D13" s="9">
        <v>3300</v>
      </c>
      <c r="E13" s="33"/>
      <c r="F13" s="9"/>
      <c r="G13" s="9">
        <f t="shared" si="0"/>
        <v>0</v>
      </c>
      <c r="H13" s="10"/>
      <c r="I13" s="9">
        <f t="shared" si="1"/>
        <v>0</v>
      </c>
      <c r="J13" s="9">
        <f t="shared" si="2"/>
        <v>0</v>
      </c>
    </row>
    <row r="14" spans="1:13" s="3" customFormat="1" ht="25.5">
      <c r="A14" s="8">
        <v>5</v>
      </c>
      <c r="B14" s="49" t="s">
        <v>127</v>
      </c>
      <c r="C14" s="8" t="s">
        <v>73</v>
      </c>
      <c r="D14" s="9">
        <v>140</v>
      </c>
      <c r="E14" s="33"/>
      <c r="F14" s="9"/>
      <c r="G14" s="9">
        <f t="shared" si="0"/>
        <v>0</v>
      </c>
      <c r="H14" s="10"/>
      <c r="I14" s="9">
        <f t="shared" si="1"/>
        <v>0</v>
      </c>
      <c r="J14" s="9">
        <f t="shared" si="2"/>
        <v>0</v>
      </c>
    </row>
    <row r="15" spans="1:13" s="3" customFormat="1" ht="12.75" customHeight="1">
      <c r="A15" s="8">
        <v>6</v>
      </c>
      <c r="B15" s="49" t="s">
        <v>120</v>
      </c>
      <c r="C15" s="8" t="s">
        <v>42</v>
      </c>
      <c r="D15" s="9">
        <v>250</v>
      </c>
      <c r="E15" s="33"/>
      <c r="F15" s="9"/>
      <c r="G15" s="9">
        <f t="shared" si="0"/>
        <v>0</v>
      </c>
      <c r="H15" s="10"/>
      <c r="I15" s="9">
        <f t="shared" si="1"/>
        <v>0</v>
      </c>
      <c r="J15" s="9">
        <f t="shared" si="2"/>
        <v>0</v>
      </c>
    </row>
    <row r="16" spans="1:13" s="3" customFormat="1" ht="12.75" customHeight="1">
      <c r="A16" s="8">
        <v>7</v>
      </c>
      <c r="B16" s="49" t="s">
        <v>121</v>
      </c>
      <c r="C16" s="8" t="s">
        <v>42</v>
      </c>
      <c r="D16" s="9">
        <v>250</v>
      </c>
      <c r="E16" s="33"/>
      <c r="F16" s="9"/>
      <c r="G16" s="9">
        <f t="shared" si="0"/>
        <v>0</v>
      </c>
      <c r="H16" s="10"/>
      <c r="I16" s="9">
        <f t="shared" si="1"/>
        <v>0</v>
      </c>
      <c r="J16" s="9">
        <f t="shared" si="2"/>
        <v>0</v>
      </c>
    </row>
    <row r="17" spans="1:10" s="3" customFormat="1">
      <c r="A17" s="8">
        <v>8</v>
      </c>
      <c r="B17" s="49" t="s">
        <v>122</v>
      </c>
      <c r="C17" s="8" t="s">
        <v>42</v>
      </c>
      <c r="D17" s="9">
        <v>125</v>
      </c>
      <c r="E17" s="33"/>
      <c r="F17" s="9"/>
      <c r="G17" s="9">
        <f t="shared" si="0"/>
        <v>0</v>
      </c>
      <c r="H17" s="10"/>
      <c r="I17" s="9">
        <f t="shared" si="1"/>
        <v>0</v>
      </c>
      <c r="J17" s="9">
        <f t="shared" si="2"/>
        <v>0</v>
      </c>
    </row>
    <row r="18" spans="1:10" s="3" customFormat="1">
      <c r="A18" s="8">
        <v>9</v>
      </c>
      <c r="B18" s="49" t="s">
        <v>123</v>
      </c>
      <c r="C18" s="8" t="s">
        <v>81</v>
      </c>
      <c r="D18" s="9">
        <v>70</v>
      </c>
      <c r="E18" s="33"/>
      <c r="F18" s="9"/>
      <c r="G18" s="9">
        <f t="shared" si="0"/>
        <v>0</v>
      </c>
      <c r="H18" s="10"/>
      <c r="I18" s="9">
        <f t="shared" si="1"/>
        <v>0</v>
      </c>
      <c r="J18" s="9">
        <f t="shared" si="2"/>
        <v>0</v>
      </c>
    </row>
    <row r="19" spans="1:10" s="3" customFormat="1">
      <c r="A19" s="8">
        <v>10</v>
      </c>
      <c r="B19" s="49" t="s">
        <v>82</v>
      </c>
      <c r="C19" s="8" t="s">
        <v>81</v>
      </c>
      <c r="D19" s="9">
        <v>60</v>
      </c>
      <c r="E19" s="33"/>
      <c r="F19" s="9"/>
      <c r="G19" s="9">
        <f t="shared" si="0"/>
        <v>0</v>
      </c>
      <c r="H19" s="10"/>
      <c r="I19" s="9">
        <f t="shared" si="1"/>
        <v>0</v>
      </c>
      <c r="J19" s="9">
        <f t="shared" si="2"/>
        <v>0</v>
      </c>
    </row>
    <row r="20" spans="1:10" s="62" customFormat="1" ht="20.100000000000001" customHeight="1">
      <c r="A20" s="128" t="s">
        <v>11</v>
      </c>
      <c r="B20" s="128"/>
      <c r="C20" s="128"/>
      <c r="D20" s="128"/>
      <c r="E20" s="128"/>
      <c r="F20" s="129"/>
      <c r="G20" s="11">
        <f>SUM(G10:G19)</f>
        <v>0</v>
      </c>
      <c r="H20" s="12"/>
      <c r="I20" s="12"/>
      <c r="J20" s="11">
        <f>SUM(J10:J19)</f>
        <v>0</v>
      </c>
    </row>
    <row r="21" spans="1:10" ht="20.100000000000001" customHeight="1">
      <c r="A21" s="13"/>
      <c r="B21" s="15" t="s">
        <v>12</v>
      </c>
      <c r="C21" s="120"/>
      <c r="D21" s="120"/>
      <c r="E21" s="120"/>
      <c r="F21" s="120"/>
      <c r="G21" s="120"/>
      <c r="H21" s="120"/>
      <c r="I21" s="120"/>
      <c r="J21" s="120"/>
    </row>
    <row r="22" spans="1:10" ht="20.100000000000001" customHeight="1">
      <c r="A22" s="13"/>
      <c r="B22" s="14"/>
      <c r="C22" s="121"/>
      <c r="D22" s="121"/>
      <c r="E22" s="121"/>
      <c r="F22" s="121"/>
      <c r="G22" s="121"/>
      <c r="H22" s="121"/>
      <c r="I22" s="121"/>
      <c r="J22" s="121"/>
    </row>
    <row r="23" spans="1:10" ht="9.9499999999999993" customHeight="1">
      <c r="A23" s="16"/>
      <c r="B23" s="14"/>
      <c r="C23" s="16"/>
      <c r="D23" s="16"/>
      <c r="E23" s="16"/>
      <c r="F23" s="17"/>
      <c r="G23" s="18" t="s">
        <v>86</v>
      </c>
      <c r="H23" s="19"/>
      <c r="I23" s="20"/>
      <c r="J23" s="21"/>
    </row>
    <row r="24" spans="1:10" ht="9.9499999999999993" customHeight="1">
      <c r="A24" s="16"/>
      <c r="B24" s="14"/>
      <c r="C24" s="16"/>
      <c r="D24" s="16"/>
      <c r="E24" s="16"/>
      <c r="F24" s="22"/>
      <c r="G24" s="23" t="s">
        <v>87</v>
      </c>
      <c r="H24" s="24"/>
      <c r="I24" s="20"/>
      <c r="J24" s="21"/>
    </row>
    <row r="25" spans="1:10" ht="9.9499999999999993" customHeight="1">
      <c r="A25" s="16"/>
      <c r="B25" s="14"/>
      <c r="C25" s="16"/>
      <c r="D25" s="16"/>
      <c r="E25" s="16"/>
      <c r="F25" s="16"/>
      <c r="G25" s="25" t="s">
        <v>13</v>
      </c>
      <c r="H25" s="20"/>
      <c r="I25" s="15"/>
      <c r="J25" s="15"/>
    </row>
    <row r="26" spans="1:10" ht="9.9499999999999993" customHeight="1">
      <c r="A26" s="16"/>
      <c r="B26" s="14"/>
      <c r="C26" s="16"/>
      <c r="D26" s="16"/>
      <c r="E26" s="16"/>
      <c r="F26" s="16"/>
      <c r="G26" s="25"/>
      <c r="H26" s="20"/>
      <c r="I26" s="15"/>
      <c r="J26" s="15"/>
    </row>
  </sheetData>
  <sheetProtection selectLockedCells="1" selectUnlockedCells="1"/>
  <mergeCells count="10">
    <mergeCell ref="A7:J7"/>
    <mergeCell ref="A20:F20"/>
    <mergeCell ref="C22:J22"/>
    <mergeCell ref="A1:J1"/>
    <mergeCell ref="A2:J2"/>
    <mergeCell ref="A3:J3"/>
    <mergeCell ref="A4:J4"/>
    <mergeCell ref="A5:J5"/>
    <mergeCell ref="A6:J6"/>
    <mergeCell ref="C21:J21"/>
  </mergeCells>
  <printOptions horizontalCentered="1"/>
  <pageMargins left="0.19685039370078741" right="0.19685039370078741" top="0.43307086614173229" bottom="0" header="0.19685039370078741" footer="0.51181102362204722"/>
  <pageSetup paperSize="9" firstPageNumber="0" orientation="landscape" horizontalDpi="300" verticalDpi="300" r:id="rId1"/>
  <headerFooter alignWithMargins="0">
    <oddHeader>&amp;C&amp;8Strona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showGridLines="0" zoomScale="177" zoomScaleNormal="177" zoomScaleSheetLayoutView="100" workbookViewId="0">
      <selection sqref="A1:J2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s="14" customFormat="1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s="14" customFormat="1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3" s="14" customFormat="1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43"/>
      <c r="L3" s="43"/>
      <c r="M3" s="43"/>
    </row>
    <row r="4" spans="1:13" s="14" customFormat="1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43"/>
      <c r="L4" s="43"/>
      <c r="M4" s="43"/>
    </row>
    <row r="5" spans="1:13" s="14" customFormat="1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43"/>
      <c r="L5" s="43"/>
      <c r="M5" s="43"/>
    </row>
    <row r="6" spans="1:13" s="14" customFormat="1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s="14" customFormat="1" ht="25.5">
      <c r="A7" s="118" t="s">
        <v>94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s="14" customFormat="1" ht="22.5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 s="14" customFormat="1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25" customFormat="1" ht="114.75">
      <c r="A10" s="27">
        <v>1</v>
      </c>
      <c r="B10" s="60" t="s">
        <v>95</v>
      </c>
      <c r="C10" s="54" t="s">
        <v>60</v>
      </c>
      <c r="D10" s="56">
        <v>200</v>
      </c>
      <c r="E10" s="75"/>
      <c r="F10" s="61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</row>
    <row r="11" spans="1:13" s="14" customFormat="1">
      <c r="A11" s="123" t="s">
        <v>11</v>
      </c>
      <c r="B11" s="124"/>
      <c r="C11" s="124"/>
      <c r="D11" s="124"/>
      <c r="E11" s="124"/>
      <c r="F11" s="124"/>
      <c r="G11" s="11">
        <f>SUM(G10)</f>
        <v>0</v>
      </c>
      <c r="H11" s="12"/>
      <c r="I11" s="12"/>
      <c r="J11" s="42">
        <f>SUM(J10)</f>
        <v>0</v>
      </c>
    </row>
    <row r="12" spans="1:13" s="14" customFormat="1" ht="20.100000000000001" customHeight="1">
      <c r="A12" s="13"/>
      <c r="B12" s="15" t="s">
        <v>12</v>
      </c>
      <c r="C12" s="120"/>
      <c r="D12" s="120"/>
      <c r="E12" s="120"/>
      <c r="F12" s="120"/>
      <c r="G12" s="120"/>
      <c r="H12" s="120"/>
      <c r="I12" s="120"/>
      <c r="J12" s="120"/>
    </row>
    <row r="13" spans="1:13" s="14" customFormat="1" ht="20.100000000000001" customHeight="1">
      <c r="A13" s="13"/>
      <c r="C13" s="121"/>
      <c r="D13" s="121"/>
      <c r="E13" s="121"/>
      <c r="F13" s="121"/>
      <c r="G13" s="121"/>
      <c r="H13" s="121"/>
      <c r="I13" s="121"/>
      <c r="J13" s="121"/>
    </row>
    <row r="14" spans="1:13" s="14" customFormat="1" ht="9.9499999999999993" customHeight="1">
      <c r="A14" s="16"/>
      <c r="C14" s="16"/>
      <c r="D14" s="16"/>
      <c r="E14" s="16"/>
      <c r="F14" s="17"/>
      <c r="G14" s="18" t="s">
        <v>86</v>
      </c>
      <c r="H14" s="19"/>
      <c r="I14" s="20"/>
      <c r="J14" s="21"/>
    </row>
    <row r="15" spans="1:13" s="14" customFormat="1" ht="9.9499999999999993" customHeight="1">
      <c r="A15" s="16"/>
      <c r="C15" s="16"/>
      <c r="D15" s="16"/>
      <c r="E15" s="16"/>
      <c r="F15" s="22"/>
      <c r="G15" s="23" t="s">
        <v>87</v>
      </c>
      <c r="H15" s="24"/>
      <c r="I15" s="20"/>
      <c r="J15" s="21"/>
    </row>
    <row r="16" spans="1:13" s="14" customFormat="1" ht="9.9499999999999993" customHeight="1">
      <c r="A16" s="16"/>
      <c r="C16" s="16"/>
      <c r="D16" s="16"/>
      <c r="E16" s="16"/>
      <c r="F16" s="16"/>
      <c r="G16" s="25" t="s">
        <v>13</v>
      </c>
      <c r="H16" s="20"/>
      <c r="I16" s="15"/>
      <c r="J16" s="15"/>
    </row>
  </sheetData>
  <sheetProtection selectLockedCells="1" selectUnlockedCells="1"/>
  <mergeCells count="10">
    <mergeCell ref="C12:J12"/>
    <mergeCell ref="C13:J13"/>
    <mergeCell ref="A4:J4"/>
    <mergeCell ref="A6:J6"/>
    <mergeCell ref="A11:F11"/>
    <mergeCell ref="A1:J1"/>
    <mergeCell ref="A2:J2"/>
    <mergeCell ref="A5:J5"/>
    <mergeCell ref="A7:J7"/>
    <mergeCell ref="A3:J3"/>
  </mergeCells>
  <pageMargins left="0.19685039370078741" right="0.19685039370078741" top="0.43307086614173229" bottom="0.19685039370078741" header="0.19685039370078741" footer="0.59055118110236227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topLeftCell="A11" zoomScale="177" zoomScaleNormal="177" zoomScaleSheetLayoutView="100" workbookViewId="0">
      <selection activeCell="G14" sqref="G14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5" ht="15.75" customHeight="1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5" ht="24.95" customHeight="1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5" ht="53.1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5" ht="1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5" ht="36.950000000000003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5" ht="39.950000000000003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5" ht="25.5">
      <c r="A7" s="118" t="s">
        <v>96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5" s="3" customFormat="1" ht="22.5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5" s="3" customFormat="1" ht="11.25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5" s="3" customFormat="1" ht="89.25">
      <c r="A10" s="8">
        <v>1</v>
      </c>
      <c r="B10" s="49" t="s">
        <v>51</v>
      </c>
      <c r="C10" s="8" t="s">
        <v>9</v>
      </c>
      <c r="D10" s="8">
        <v>200</v>
      </c>
      <c r="E10" s="74"/>
      <c r="F10" s="58"/>
      <c r="G10" s="58">
        <f>ROUND(D10*F10,2)</f>
        <v>0</v>
      </c>
      <c r="H10" s="31"/>
      <c r="I10" s="58">
        <f>ROUND(F10*(1+H10),2)</f>
        <v>0</v>
      </c>
      <c r="J10" s="58">
        <f>ROUND(D10*I10,2)</f>
        <v>0</v>
      </c>
    </row>
    <row r="11" spans="1:15" s="3" customFormat="1" ht="76.5">
      <c r="A11" s="63">
        <v>2</v>
      </c>
      <c r="B11" s="50" t="s">
        <v>98</v>
      </c>
      <c r="C11" s="51" t="s">
        <v>9</v>
      </c>
      <c r="D11" s="52">
        <v>80</v>
      </c>
      <c r="E11" s="75"/>
      <c r="F11" s="59"/>
      <c r="G11" s="58">
        <f t="shared" ref="G11" si="0">ROUND(D11*F11,2)</f>
        <v>0</v>
      </c>
      <c r="H11" s="53"/>
      <c r="I11" s="58">
        <f t="shared" ref="I11" si="1">ROUND(F11*(1+H11),2)</f>
        <v>0</v>
      </c>
      <c r="J11" s="58">
        <f t="shared" ref="J11" si="2">ROUND(D11*I11,2)</f>
        <v>0</v>
      </c>
    </row>
    <row r="12" spans="1:15" s="3" customFormat="1" ht="76.5">
      <c r="A12" s="54">
        <v>3</v>
      </c>
      <c r="B12" s="55" t="s">
        <v>99</v>
      </c>
      <c r="C12" s="54" t="s">
        <v>9</v>
      </c>
      <c r="D12" s="56">
        <v>40</v>
      </c>
      <c r="E12" s="75"/>
      <c r="F12" s="59"/>
      <c r="G12" s="58">
        <f t="shared" ref="G12" si="3">ROUND(D12*F12,2)</f>
        <v>0</v>
      </c>
      <c r="H12" s="53"/>
      <c r="I12" s="58">
        <f t="shared" ref="I12" si="4">ROUND(F12*(1+H12),2)</f>
        <v>0</v>
      </c>
      <c r="J12" s="58">
        <f t="shared" ref="J12" si="5">ROUND(D12*I12,2)</f>
        <v>0</v>
      </c>
      <c r="O12" s="3" t="s">
        <v>14</v>
      </c>
    </row>
    <row r="13" spans="1:15" s="4" customFormat="1" ht="76.5">
      <c r="A13" s="54" t="s">
        <v>21</v>
      </c>
      <c r="B13" s="57" t="s">
        <v>97</v>
      </c>
      <c r="C13" s="54" t="s">
        <v>9</v>
      </c>
      <c r="D13" s="56">
        <v>15</v>
      </c>
      <c r="E13" s="75"/>
      <c r="F13" s="59"/>
      <c r="G13" s="58">
        <f t="shared" ref="G13" si="6">ROUND(D13*F13,2)</f>
        <v>0</v>
      </c>
      <c r="H13" s="53"/>
      <c r="I13" s="58">
        <f t="shared" ref="I13" si="7">ROUND(F13*(1+H13),2)</f>
        <v>0</v>
      </c>
      <c r="J13" s="58">
        <f t="shared" ref="J13" si="8">ROUND(D13*I13,2)</f>
        <v>0</v>
      </c>
    </row>
    <row r="14" spans="1:15">
      <c r="A14" s="125" t="s">
        <v>11</v>
      </c>
      <c r="B14" s="125"/>
      <c r="C14" s="125"/>
      <c r="D14" s="125"/>
      <c r="E14" s="125"/>
      <c r="F14" s="123"/>
      <c r="G14" s="11">
        <f>SUM(G10:G13)</f>
        <v>0</v>
      </c>
      <c r="H14" s="12"/>
      <c r="I14" s="12"/>
      <c r="J14" s="42">
        <f>SUM(J10:J13)</f>
        <v>0</v>
      </c>
    </row>
    <row r="15" spans="1:15" ht="20.100000000000001" customHeight="1">
      <c r="A15" s="13"/>
      <c r="B15" s="15" t="s">
        <v>12</v>
      </c>
      <c r="C15" s="120"/>
      <c r="D15" s="120"/>
      <c r="E15" s="120"/>
      <c r="F15" s="120"/>
      <c r="G15" s="120"/>
      <c r="H15" s="120"/>
      <c r="I15" s="120"/>
      <c r="J15" s="120"/>
    </row>
    <row r="16" spans="1:15" ht="20.100000000000001" customHeight="1">
      <c r="A16" s="13"/>
      <c r="B16" s="14"/>
      <c r="C16" s="121"/>
      <c r="D16" s="121"/>
      <c r="E16" s="121"/>
      <c r="F16" s="121"/>
      <c r="G16" s="121"/>
      <c r="H16" s="121"/>
      <c r="I16" s="121"/>
      <c r="J16" s="121"/>
    </row>
    <row r="17" spans="1:10" s="46" customFormat="1" ht="9.9499999999999993" customHeight="1">
      <c r="A17" s="25"/>
      <c r="B17" s="44"/>
      <c r="C17" s="25"/>
      <c r="D17" s="25"/>
      <c r="E17" s="25"/>
      <c r="F17" s="18"/>
      <c r="G17" s="18" t="s">
        <v>86</v>
      </c>
      <c r="H17" s="18"/>
      <c r="I17" s="25"/>
      <c r="J17" s="45"/>
    </row>
    <row r="18" spans="1:10" s="46" customFormat="1" ht="9.9499999999999993" customHeight="1">
      <c r="A18" s="25"/>
      <c r="B18" s="44"/>
      <c r="C18" s="25"/>
      <c r="D18" s="25"/>
      <c r="E18" s="25"/>
      <c r="F18" s="23"/>
      <c r="G18" s="23" t="s">
        <v>87</v>
      </c>
      <c r="H18" s="23"/>
      <c r="I18" s="25"/>
      <c r="J18" s="45"/>
    </row>
    <row r="19" spans="1:10" s="46" customFormat="1" ht="9.9499999999999993" customHeight="1">
      <c r="A19" s="25"/>
      <c r="B19" s="44"/>
      <c r="C19" s="25"/>
      <c r="D19" s="25"/>
      <c r="E19" s="25"/>
      <c r="F19" s="25"/>
      <c r="G19" s="25" t="s">
        <v>13</v>
      </c>
      <c r="H19" s="25"/>
      <c r="I19" s="47"/>
      <c r="J19" s="47"/>
    </row>
    <row r="20" spans="1:10" ht="15.75">
      <c r="A20" s="16"/>
      <c r="B20" s="14"/>
      <c r="C20" s="16"/>
      <c r="D20" s="16"/>
      <c r="E20" s="16"/>
      <c r="F20" s="16"/>
      <c r="G20" s="25"/>
      <c r="H20" s="20"/>
      <c r="I20" s="15"/>
      <c r="J20" s="15"/>
    </row>
  </sheetData>
  <sheetProtection selectLockedCells="1" selectUnlockedCells="1"/>
  <mergeCells count="10">
    <mergeCell ref="A1:J1"/>
    <mergeCell ref="A4:J4"/>
    <mergeCell ref="C16:J16"/>
    <mergeCell ref="A2:J2"/>
    <mergeCell ref="A3:J3"/>
    <mergeCell ref="A5:J5"/>
    <mergeCell ref="A6:J6"/>
    <mergeCell ref="A7:J7"/>
    <mergeCell ref="A14:F14"/>
    <mergeCell ref="C15:J15"/>
  </mergeCells>
  <printOptions horizontalCentered="1"/>
  <pageMargins left="0.19685039370078741" right="0.19685039370078741" top="0.43307086614173229" bottom="0.19685039370078741" header="0.19685039370078741" footer="0.51181102362204722"/>
  <pageSetup paperSize="9" scale="86" firstPageNumber="0" orientation="landscape" horizontalDpi="300" verticalDpi="300" r:id="rId1"/>
  <headerFooter alignWithMargins="0">
    <oddHeader>&amp;CStrona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17"/>
  <sheetViews>
    <sheetView showGridLines="0" topLeftCell="A4" zoomScale="177" zoomScaleNormal="177" zoomScaleSheetLayoutView="100" workbookViewId="0">
      <selection activeCell="H10" sqref="H10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101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9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ht="89.25">
      <c r="A10" s="64">
        <v>1</v>
      </c>
      <c r="B10" s="65" t="s">
        <v>100</v>
      </c>
      <c r="C10" s="66" t="s">
        <v>9</v>
      </c>
      <c r="D10" s="56">
        <v>35</v>
      </c>
      <c r="E10" s="75"/>
      <c r="F10" s="67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  <c r="M10" t="s">
        <v>14</v>
      </c>
    </row>
    <row r="11" spans="1:13" ht="23.25">
      <c r="A11" s="68"/>
      <c r="B11" s="72"/>
      <c r="C11" s="72"/>
      <c r="D11" s="70"/>
      <c r="E11" s="70"/>
      <c r="F11" s="71" t="s">
        <v>11</v>
      </c>
      <c r="G11" s="11">
        <f>SUM(G10:G10)</f>
        <v>0</v>
      </c>
      <c r="H11" s="12"/>
      <c r="I11" s="12"/>
      <c r="J11" s="42">
        <f>SUM(J10:J10)</f>
        <v>0</v>
      </c>
    </row>
    <row r="12" spans="1:13" ht="20.100000000000001" customHeight="1">
      <c r="A12" s="16"/>
      <c r="B12" s="73" t="s">
        <v>12</v>
      </c>
      <c r="C12" s="126"/>
      <c r="D12" s="126"/>
      <c r="E12" s="126"/>
      <c r="F12" s="126"/>
      <c r="G12" s="126"/>
      <c r="H12" s="126"/>
      <c r="I12" s="126"/>
      <c r="J12" s="126"/>
    </row>
    <row r="13" spans="1:13" ht="20.100000000000001" customHeight="1">
      <c r="A13" s="13"/>
      <c r="B13" s="14"/>
      <c r="C13" s="121"/>
      <c r="D13" s="121"/>
      <c r="E13" s="121"/>
      <c r="F13" s="121"/>
      <c r="G13" s="121"/>
      <c r="H13" s="121"/>
      <c r="I13" s="121"/>
      <c r="J13" s="121"/>
    </row>
    <row r="14" spans="1:13" ht="9.9499999999999993" customHeight="1">
      <c r="A14" s="16"/>
      <c r="B14" s="14"/>
      <c r="C14" s="16"/>
      <c r="D14" s="16"/>
      <c r="E14" s="16"/>
      <c r="F14" s="17"/>
      <c r="G14" s="18" t="s">
        <v>86</v>
      </c>
      <c r="H14" s="19"/>
      <c r="I14" s="20"/>
      <c r="J14" s="21"/>
    </row>
    <row r="15" spans="1:13" ht="9.9499999999999993" customHeight="1">
      <c r="A15" s="16"/>
      <c r="B15" s="14"/>
      <c r="C15" s="16"/>
      <c r="D15" s="16"/>
      <c r="E15" s="16"/>
      <c r="F15" s="22"/>
      <c r="G15" s="23" t="s">
        <v>87</v>
      </c>
      <c r="H15" s="24"/>
      <c r="I15" s="20"/>
      <c r="J15" s="21"/>
    </row>
    <row r="16" spans="1:13" ht="9.9499999999999993" customHeight="1">
      <c r="A16" s="16"/>
      <c r="B16" s="14"/>
      <c r="C16" s="16"/>
      <c r="D16" s="16"/>
      <c r="E16" s="16"/>
      <c r="F16" s="16"/>
      <c r="G16" s="25" t="s">
        <v>13</v>
      </c>
      <c r="H16" s="20"/>
      <c r="I16" s="15"/>
      <c r="J16" s="15"/>
    </row>
    <row r="17" spans="1:10" ht="15.75">
      <c r="A17" s="16"/>
      <c r="B17" s="14"/>
      <c r="C17" s="16"/>
      <c r="D17" s="16"/>
      <c r="E17" s="16"/>
      <c r="F17" s="16"/>
      <c r="G17" s="25"/>
      <c r="H17" s="20"/>
      <c r="I17" s="15"/>
      <c r="J17" s="15"/>
    </row>
  </sheetData>
  <sheetProtection selectLockedCells="1" selectUnlockedCells="1"/>
  <mergeCells count="9">
    <mergeCell ref="C13:J13"/>
    <mergeCell ref="A4:J4"/>
    <mergeCell ref="A6:J6"/>
    <mergeCell ref="C12:J12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17"/>
  <sheetViews>
    <sheetView showGridLines="0" topLeftCell="A7" zoomScale="177" zoomScaleNormal="177" zoomScaleSheetLayoutView="100" workbookViewId="0">
      <selection activeCell="H10" sqref="H10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102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3" customFormat="1" ht="102">
      <c r="A10" s="48">
        <v>1</v>
      </c>
      <c r="B10" s="82" t="s">
        <v>55</v>
      </c>
      <c r="C10" s="66" t="s">
        <v>34</v>
      </c>
      <c r="D10" s="56">
        <v>450</v>
      </c>
      <c r="E10" s="132"/>
      <c r="F10" s="67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</row>
    <row r="11" spans="1:13">
      <c r="A11" s="79"/>
      <c r="B11" s="72"/>
      <c r="C11" s="72"/>
      <c r="D11" s="80"/>
      <c r="E11" s="80"/>
      <c r="F11" s="71" t="s">
        <v>11</v>
      </c>
      <c r="G11" s="11">
        <f>SUM(G10)</f>
        <v>0</v>
      </c>
      <c r="H11" s="12"/>
      <c r="I11" s="12"/>
      <c r="J11" s="42">
        <f>SUM(J10)</f>
        <v>0</v>
      </c>
    </row>
    <row r="12" spans="1:13" ht="20.100000000000001" customHeight="1">
      <c r="A12" s="13"/>
      <c r="B12" s="15" t="s">
        <v>12</v>
      </c>
      <c r="C12" s="120"/>
      <c r="D12" s="120"/>
      <c r="E12" s="120"/>
      <c r="F12" s="120"/>
      <c r="G12" s="120"/>
      <c r="H12" s="120"/>
      <c r="I12" s="120"/>
      <c r="J12" s="120"/>
    </row>
    <row r="13" spans="1:13" ht="20.100000000000001" customHeight="1">
      <c r="A13" s="13"/>
      <c r="B13" s="14"/>
      <c r="C13" s="121"/>
      <c r="D13" s="121"/>
      <c r="E13" s="121"/>
      <c r="F13" s="121"/>
      <c r="G13" s="121"/>
      <c r="H13" s="121"/>
      <c r="I13" s="121"/>
      <c r="J13" s="121"/>
    </row>
    <row r="14" spans="1:13" ht="9.9499999999999993" customHeight="1">
      <c r="A14" s="16"/>
      <c r="B14" s="14"/>
      <c r="C14" s="16"/>
      <c r="D14" s="16"/>
      <c r="E14" s="16"/>
      <c r="F14" s="17"/>
      <c r="G14" s="18" t="s">
        <v>86</v>
      </c>
      <c r="H14" s="19"/>
      <c r="I14" s="20"/>
      <c r="J14" s="21"/>
    </row>
    <row r="15" spans="1:13" ht="9.9499999999999993" customHeight="1">
      <c r="A15" s="16"/>
      <c r="B15" s="14"/>
      <c r="C15" s="16"/>
      <c r="D15" s="16"/>
      <c r="E15" s="16"/>
      <c r="F15" s="22"/>
      <c r="G15" s="23" t="s">
        <v>87</v>
      </c>
      <c r="H15" s="24"/>
      <c r="I15" s="20"/>
      <c r="J15" s="21"/>
    </row>
    <row r="16" spans="1:13" ht="9.9499999999999993" customHeight="1">
      <c r="A16" s="16"/>
      <c r="B16" s="14"/>
      <c r="C16" s="16"/>
      <c r="D16" s="16"/>
      <c r="E16" s="16"/>
      <c r="F16" s="16"/>
      <c r="G16" s="25" t="s">
        <v>13</v>
      </c>
      <c r="H16" s="20"/>
      <c r="I16" s="15"/>
      <c r="J16" s="15"/>
    </row>
    <row r="17" spans="1:10" ht="15.75">
      <c r="A17" s="16"/>
      <c r="B17" s="14"/>
      <c r="C17" s="16"/>
      <c r="D17" s="16"/>
      <c r="E17" s="16"/>
      <c r="F17" s="16"/>
      <c r="G17" s="25"/>
      <c r="H17" s="20"/>
      <c r="I17" s="15"/>
      <c r="J17" s="15"/>
    </row>
  </sheetData>
  <sheetProtection selectLockedCells="1" selectUnlockedCells="1"/>
  <mergeCells count="9">
    <mergeCell ref="C13:J13"/>
    <mergeCell ref="A4:J4"/>
    <mergeCell ref="A6:J6"/>
    <mergeCell ref="C12:J12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18"/>
  <sheetViews>
    <sheetView showGridLines="0" zoomScale="177" zoomScaleNormal="177" zoomScaleSheetLayoutView="100" workbookViewId="0">
      <selection activeCell="H10" sqref="H10:H11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103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3" customFormat="1" ht="42.75" customHeight="1">
      <c r="A10" s="8">
        <v>1</v>
      </c>
      <c r="B10" s="82" t="s">
        <v>56</v>
      </c>
      <c r="C10" s="66" t="s">
        <v>104</v>
      </c>
      <c r="D10" s="56">
        <v>850</v>
      </c>
      <c r="E10" s="132"/>
      <c r="F10" s="67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  <c r="L10" s="3" t="s">
        <v>14</v>
      </c>
    </row>
    <row r="11" spans="1:13" s="4" customFormat="1" ht="38.25">
      <c r="A11" s="54">
        <v>2</v>
      </c>
      <c r="B11" s="82" t="s">
        <v>33</v>
      </c>
      <c r="C11" s="54" t="s">
        <v>10</v>
      </c>
      <c r="D11" s="56">
        <v>100</v>
      </c>
      <c r="E11" s="132"/>
      <c r="F11" s="67"/>
      <c r="G11" s="61">
        <f>ROUND(D11*F11,2)</f>
        <v>0</v>
      </c>
      <c r="H11" s="53"/>
      <c r="I11" s="61">
        <f>ROUND(F11+F11*H11,2)</f>
        <v>0</v>
      </c>
      <c r="J11" s="61">
        <f>ROUND(I11*D11,2)</f>
        <v>0</v>
      </c>
    </row>
    <row r="12" spans="1:13">
      <c r="A12" s="77"/>
      <c r="B12" s="83"/>
      <c r="C12" s="83"/>
      <c r="D12" s="83"/>
      <c r="E12" s="83"/>
      <c r="F12" s="71" t="s">
        <v>11</v>
      </c>
      <c r="G12" s="11">
        <f>SUM(G10:G11)</f>
        <v>0</v>
      </c>
      <c r="H12" s="12"/>
      <c r="I12" s="12"/>
      <c r="J12" s="42">
        <f>SUM(J10:J11)</f>
        <v>0</v>
      </c>
    </row>
    <row r="13" spans="1:13" ht="20.100000000000001" customHeight="1">
      <c r="A13" s="13"/>
      <c r="B13" s="15" t="s">
        <v>12</v>
      </c>
      <c r="C13" s="120"/>
      <c r="D13" s="120"/>
      <c r="E13" s="120"/>
      <c r="F13" s="120"/>
      <c r="G13" s="120"/>
      <c r="H13" s="120"/>
      <c r="I13" s="120"/>
      <c r="J13" s="120"/>
    </row>
    <row r="14" spans="1:13" ht="20.100000000000001" customHeight="1">
      <c r="A14" s="13"/>
      <c r="B14" s="14"/>
      <c r="C14" s="121"/>
      <c r="D14" s="121"/>
      <c r="E14" s="121"/>
      <c r="F14" s="121"/>
      <c r="G14" s="121"/>
      <c r="H14" s="121"/>
      <c r="I14" s="121"/>
      <c r="J14" s="121"/>
    </row>
    <row r="15" spans="1:13" ht="9.9499999999999993" customHeight="1">
      <c r="A15" s="16"/>
      <c r="B15" s="14"/>
      <c r="C15" s="16"/>
      <c r="D15" s="16"/>
      <c r="E15" s="16"/>
      <c r="F15" s="17"/>
      <c r="G15" s="18" t="s">
        <v>86</v>
      </c>
      <c r="H15" s="19"/>
      <c r="I15" s="20"/>
      <c r="J15" s="21"/>
    </row>
    <row r="16" spans="1:13" ht="9.9499999999999993" customHeight="1">
      <c r="A16" s="16"/>
      <c r="B16" s="14"/>
      <c r="C16" s="16"/>
      <c r="D16" s="16"/>
      <c r="E16" s="16"/>
      <c r="F16" s="22"/>
      <c r="G16" s="23" t="s">
        <v>87</v>
      </c>
      <c r="H16" s="24"/>
      <c r="I16" s="20"/>
      <c r="J16" s="21"/>
    </row>
    <row r="17" spans="1:10" ht="9.9499999999999993" customHeight="1">
      <c r="A17" s="16"/>
      <c r="B17" s="14"/>
      <c r="C17" s="16"/>
      <c r="D17" s="16"/>
      <c r="E17" s="16"/>
      <c r="F17" s="16"/>
      <c r="G17" s="25" t="s">
        <v>13</v>
      </c>
      <c r="H17" s="20"/>
      <c r="I17" s="15"/>
      <c r="J17" s="15"/>
    </row>
    <row r="18" spans="1:10" ht="15.75">
      <c r="A18" s="16"/>
      <c r="B18" s="14"/>
      <c r="C18" s="16"/>
      <c r="D18" s="16"/>
      <c r="E18" s="16"/>
      <c r="F18" s="16"/>
      <c r="G18" s="25"/>
      <c r="H18" s="20"/>
      <c r="I18" s="15"/>
      <c r="J18" s="15"/>
    </row>
  </sheetData>
  <sheetProtection selectLockedCells="1" selectUnlockedCells="1"/>
  <mergeCells count="9">
    <mergeCell ref="C14:J14"/>
    <mergeCell ref="A4:J4"/>
    <mergeCell ref="A6:J6"/>
    <mergeCell ref="C13:J13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20"/>
  <sheetViews>
    <sheetView showGridLines="0" topLeftCell="A4" zoomScale="177" zoomScaleNormal="177" zoomScaleSheetLayoutView="100" workbookViewId="0">
      <selection activeCell="H10" sqref="H10:H13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110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s="88" customFormat="1" ht="22.5">
      <c r="A8" s="89" t="s">
        <v>89</v>
      </c>
      <c r="B8" s="89" t="s">
        <v>65</v>
      </c>
      <c r="C8" s="89" t="s">
        <v>4</v>
      </c>
      <c r="D8" s="89" t="s">
        <v>5</v>
      </c>
      <c r="E8" s="130"/>
      <c r="F8" s="89"/>
      <c r="G8" s="89" t="s">
        <v>111</v>
      </c>
      <c r="H8" s="89" t="s">
        <v>62</v>
      </c>
      <c r="I8" s="89" t="s">
        <v>7</v>
      </c>
      <c r="J8" s="89" t="s">
        <v>8</v>
      </c>
    </row>
    <row r="9" spans="1:13" s="88" customFormat="1" ht="11.25">
      <c r="A9" s="91">
        <v>1</v>
      </c>
      <c r="B9" s="91">
        <v>2</v>
      </c>
      <c r="C9" s="91">
        <v>3</v>
      </c>
      <c r="D9" s="91">
        <v>4</v>
      </c>
      <c r="E9" s="131"/>
      <c r="F9" s="91"/>
      <c r="G9" s="91">
        <v>7</v>
      </c>
      <c r="H9" s="91">
        <v>8</v>
      </c>
      <c r="I9" s="91">
        <v>9</v>
      </c>
      <c r="J9" s="91">
        <v>10</v>
      </c>
    </row>
    <row r="10" spans="1:13" s="3" customFormat="1" ht="38.25">
      <c r="A10" s="27">
        <v>1</v>
      </c>
      <c r="B10" s="82" t="s">
        <v>105</v>
      </c>
      <c r="C10" s="54" t="s">
        <v>50</v>
      </c>
      <c r="D10" s="56">
        <v>35</v>
      </c>
      <c r="E10" s="132"/>
      <c r="F10" s="67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</row>
    <row r="11" spans="1:13" s="3" customFormat="1" ht="38.25">
      <c r="A11" s="27">
        <v>2</v>
      </c>
      <c r="B11" s="82" t="s">
        <v>106</v>
      </c>
      <c r="C11" s="54" t="s">
        <v>50</v>
      </c>
      <c r="D11" s="56">
        <v>348</v>
      </c>
      <c r="E11" s="132"/>
      <c r="F11" s="67"/>
      <c r="G11" s="61">
        <f t="shared" ref="G11:G13" si="0">ROUND(D11*F11,2)</f>
        <v>0</v>
      </c>
      <c r="H11" s="53"/>
      <c r="I11" s="61">
        <f t="shared" ref="I11:I13" si="1">ROUND(F11+F11*H11,2)</f>
        <v>0</v>
      </c>
      <c r="J11" s="61">
        <f t="shared" ref="J11:J13" si="2">ROUND(I11*D11,2)</f>
        <v>0</v>
      </c>
    </row>
    <row r="12" spans="1:13" s="3" customFormat="1" ht="38.25">
      <c r="A12" s="27">
        <v>3</v>
      </c>
      <c r="B12" s="82" t="s">
        <v>107</v>
      </c>
      <c r="C12" s="54" t="s">
        <v>50</v>
      </c>
      <c r="D12" s="56">
        <v>170</v>
      </c>
      <c r="E12" s="132"/>
      <c r="F12" s="67"/>
      <c r="G12" s="61">
        <f t="shared" si="0"/>
        <v>0</v>
      </c>
      <c r="H12" s="53"/>
      <c r="I12" s="61">
        <f t="shared" si="1"/>
        <v>0</v>
      </c>
      <c r="J12" s="61">
        <f t="shared" si="2"/>
        <v>0</v>
      </c>
    </row>
    <row r="13" spans="1:13" s="3" customFormat="1" ht="38.25">
      <c r="A13" s="27">
        <v>4</v>
      </c>
      <c r="B13" s="82" t="s">
        <v>108</v>
      </c>
      <c r="C13" s="54" t="s">
        <v>50</v>
      </c>
      <c r="D13" s="56">
        <v>15</v>
      </c>
      <c r="E13" s="132"/>
      <c r="F13" s="67"/>
      <c r="G13" s="61">
        <f t="shared" si="0"/>
        <v>0</v>
      </c>
      <c r="H13" s="53"/>
      <c r="I13" s="61">
        <f t="shared" si="1"/>
        <v>0</v>
      </c>
      <c r="J13" s="61">
        <f t="shared" si="2"/>
        <v>0</v>
      </c>
    </row>
    <row r="14" spans="1:13">
      <c r="A14" s="77"/>
      <c r="B14" s="83"/>
      <c r="C14" s="83"/>
      <c r="D14" s="78"/>
      <c r="E14" s="78"/>
      <c r="F14" s="71" t="s">
        <v>11</v>
      </c>
      <c r="G14" s="11">
        <f>SUM(G10:G13)</f>
        <v>0</v>
      </c>
      <c r="H14" s="12"/>
      <c r="I14" s="12"/>
      <c r="J14" s="42">
        <f>SUM(J10:J13)</f>
        <v>0</v>
      </c>
    </row>
    <row r="15" spans="1:13" ht="20.100000000000001" customHeight="1">
      <c r="A15" s="13"/>
      <c r="B15" s="15" t="s">
        <v>12</v>
      </c>
      <c r="C15" s="120"/>
      <c r="D15" s="120"/>
      <c r="E15" s="120"/>
      <c r="F15" s="120"/>
      <c r="G15" s="120"/>
      <c r="H15" s="120"/>
      <c r="I15" s="120"/>
      <c r="J15" s="120"/>
    </row>
    <row r="16" spans="1:13" ht="20.100000000000001" customHeight="1">
      <c r="A16" s="13"/>
      <c r="B16" s="14"/>
      <c r="C16" s="121"/>
      <c r="D16" s="121"/>
      <c r="E16" s="121"/>
      <c r="F16" s="121"/>
      <c r="G16" s="121"/>
      <c r="H16" s="121"/>
      <c r="I16" s="121"/>
      <c r="J16" s="121"/>
    </row>
    <row r="17" spans="1:10" ht="9.9499999999999993" customHeight="1">
      <c r="A17" s="16"/>
      <c r="B17" s="14"/>
      <c r="C17" s="16"/>
      <c r="D17" s="16"/>
      <c r="E17" s="16"/>
      <c r="F17" s="17"/>
      <c r="G17" s="18" t="s">
        <v>86</v>
      </c>
      <c r="H17" s="19"/>
      <c r="I17" s="20"/>
      <c r="J17" s="21"/>
    </row>
    <row r="18" spans="1:10" ht="9.9499999999999993" customHeight="1">
      <c r="A18" s="16"/>
      <c r="B18" s="14"/>
      <c r="C18" s="16"/>
      <c r="D18" s="16"/>
      <c r="E18" s="16"/>
      <c r="F18" s="22"/>
      <c r="G18" s="23" t="s">
        <v>87</v>
      </c>
      <c r="H18" s="24"/>
      <c r="I18" s="20"/>
      <c r="J18" s="21"/>
    </row>
    <row r="19" spans="1:10" ht="9.9499999999999993" customHeight="1">
      <c r="A19" s="16"/>
      <c r="B19" s="14"/>
      <c r="C19" s="16"/>
      <c r="D19" s="16"/>
      <c r="E19" s="16"/>
      <c r="F19" s="16"/>
      <c r="G19" s="25" t="s">
        <v>13</v>
      </c>
      <c r="H19" s="20"/>
      <c r="I19" s="15"/>
      <c r="J19" s="15"/>
    </row>
    <row r="20" spans="1:10" ht="15.75">
      <c r="A20" s="16"/>
      <c r="B20" s="14"/>
      <c r="C20" s="16"/>
      <c r="D20" s="16"/>
      <c r="E20" s="16"/>
      <c r="F20" s="16"/>
      <c r="G20" s="25"/>
      <c r="H20" s="20"/>
      <c r="I20" s="15"/>
      <c r="J20" s="15"/>
    </row>
  </sheetData>
  <sheetProtection selectLockedCells="1" selectUnlockedCells="1"/>
  <mergeCells count="9">
    <mergeCell ref="C16:J16"/>
    <mergeCell ref="A4:J4"/>
    <mergeCell ref="A6:J6"/>
    <mergeCell ref="C15:J15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orientation="landscape" horizontalDpi="300" verticalDpi="300" r:id="rId1"/>
  <headerFooter alignWithMargins="0">
    <oddHeader>&amp;CStrona &amp;P z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33"/>
  <sheetViews>
    <sheetView showGridLines="0" topLeftCell="A16" zoomScale="176" zoomScaleNormal="176" zoomScaleSheetLayoutView="100" workbookViewId="0">
      <selection activeCell="H10" sqref="H10:H23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8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9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2"/>
      <c r="L3" s="2"/>
      <c r="M3" s="2"/>
    </row>
    <row r="4" spans="1:13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2"/>
      <c r="L4" s="2"/>
      <c r="M4" s="2"/>
    </row>
    <row r="5" spans="1:13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2"/>
      <c r="M5" s="2"/>
    </row>
    <row r="6" spans="1:13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8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93" customFormat="1" ht="25.5" customHeight="1">
      <c r="A10" s="48" t="s">
        <v>17</v>
      </c>
      <c r="B10" s="94" t="s">
        <v>19</v>
      </c>
      <c r="C10" s="84" t="s">
        <v>10</v>
      </c>
      <c r="D10" s="85">
        <v>100</v>
      </c>
      <c r="E10" s="133"/>
      <c r="F10" s="30"/>
      <c r="G10" s="61">
        <f>ROUND(D10*F10,2)</f>
        <v>0</v>
      </c>
      <c r="H10" s="53"/>
      <c r="I10" s="61">
        <f>ROUND(F10+F10*H10,2)</f>
        <v>0</v>
      </c>
      <c r="J10" s="61">
        <f>ROUND(I10*D10,2)</f>
        <v>0</v>
      </c>
    </row>
    <row r="11" spans="1:13" s="93" customFormat="1" ht="25.5" customHeight="1">
      <c r="A11" s="86" t="s">
        <v>18</v>
      </c>
      <c r="B11" s="95" t="s">
        <v>16</v>
      </c>
      <c r="C11" s="66" t="s">
        <v>10</v>
      </c>
      <c r="D11" s="85">
        <v>100</v>
      </c>
      <c r="E11" s="132"/>
      <c r="F11" s="61"/>
      <c r="G11" s="61">
        <f t="shared" ref="G11:G23" si="0">ROUND(D11*F11,2)</f>
        <v>0</v>
      </c>
      <c r="H11" s="53"/>
      <c r="I11" s="61">
        <f t="shared" ref="I11:I23" si="1">ROUND(F11+F11*H11,2)</f>
        <v>0</v>
      </c>
      <c r="J11" s="61">
        <f t="shared" ref="J11:J23" si="2">ROUND(I11*D11,2)</f>
        <v>0</v>
      </c>
      <c r="L11" s="93" t="s">
        <v>14</v>
      </c>
    </row>
    <row r="12" spans="1:13" s="93" customFormat="1" ht="25.5" customHeight="1">
      <c r="A12" s="48" t="s">
        <v>20</v>
      </c>
      <c r="B12" s="96" t="s">
        <v>15</v>
      </c>
      <c r="C12" s="66" t="s">
        <v>10</v>
      </c>
      <c r="D12" s="85">
        <v>100</v>
      </c>
      <c r="E12" s="132"/>
      <c r="F12" s="61"/>
      <c r="G12" s="61">
        <f t="shared" si="0"/>
        <v>0</v>
      </c>
      <c r="H12" s="53"/>
      <c r="I12" s="61">
        <f t="shared" si="1"/>
        <v>0</v>
      </c>
      <c r="J12" s="61">
        <f t="shared" si="2"/>
        <v>0</v>
      </c>
    </row>
    <row r="13" spans="1:13" s="93" customFormat="1" ht="25.5" customHeight="1">
      <c r="A13" s="48" t="s">
        <v>21</v>
      </c>
      <c r="B13" s="96" t="s">
        <v>24</v>
      </c>
      <c r="C13" s="66" t="s">
        <v>10</v>
      </c>
      <c r="D13" s="85">
        <v>100</v>
      </c>
      <c r="E13" s="132"/>
      <c r="F13" s="61"/>
      <c r="G13" s="61">
        <f t="shared" si="0"/>
        <v>0</v>
      </c>
      <c r="H13" s="53"/>
      <c r="I13" s="61">
        <f t="shared" si="1"/>
        <v>0</v>
      </c>
      <c r="J13" s="61">
        <f t="shared" si="2"/>
        <v>0</v>
      </c>
    </row>
    <row r="14" spans="1:13" s="93" customFormat="1" ht="25.5" customHeight="1">
      <c r="A14" s="48" t="s">
        <v>22</v>
      </c>
      <c r="B14" s="96" t="s">
        <v>25</v>
      </c>
      <c r="C14" s="66" t="s">
        <v>10</v>
      </c>
      <c r="D14" s="85">
        <v>100</v>
      </c>
      <c r="E14" s="132"/>
      <c r="F14" s="61"/>
      <c r="G14" s="61">
        <f t="shared" si="0"/>
        <v>0</v>
      </c>
      <c r="H14" s="53"/>
      <c r="I14" s="61">
        <f t="shared" si="1"/>
        <v>0</v>
      </c>
      <c r="J14" s="61">
        <f t="shared" si="2"/>
        <v>0</v>
      </c>
    </row>
    <row r="15" spans="1:13" s="93" customFormat="1" ht="25.5" customHeight="1">
      <c r="A15" s="48" t="s">
        <v>23</v>
      </c>
      <c r="B15" s="96" t="s">
        <v>27</v>
      </c>
      <c r="C15" s="66" t="s">
        <v>32</v>
      </c>
      <c r="D15" s="56">
        <v>300</v>
      </c>
      <c r="E15" s="132"/>
      <c r="F15" s="61"/>
      <c r="G15" s="61">
        <f t="shared" si="0"/>
        <v>0</v>
      </c>
      <c r="H15" s="53"/>
      <c r="I15" s="61">
        <f t="shared" si="1"/>
        <v>0</v>
      </c>
      <c r="J15" s="61">
        <f t="shared" si="2"/>
        <v>0</v>
      </c>
    </row>
    <row r="16" spans="1:13" s="93" customFormat="1" ht="25.5" customHeight="1">
      <c r="A16" s="48" t="s">
        <v>35</v>
      </c>
      <c r="B16" s="96" t="s">
        <v>26</v>
      </c>
      <c r="C16" s="66" t="s">
        <v>32</v>
      </c>
      <c r="D16" s="56">
        <v>300</v>
      </c>
      <c r="E16" s="132"/>
      <c r="F16" s="61"/>
      <c r="G16" s="61">
        <f t="shared" si="0"/>
        <v>0</v>
      </c>
      <c r="H16" s="53"/>
      <c r="I16" s="61">
        <f t="shared" si="1"/>
        <v>0</v>
      </c>
      <c r="J16" s="61">
        <f t="shared" si="2"/>
        <v>0</v>
      </c>
    </row>
    <row r="17" spans="1:10" s="93" customFormat="1" ht="25.5" customHeight="1">
      <c r="A17" s="48" t="s">
        <v>36</v>
      </c>
      <c r="B17" s="96" t="s">
        <v>28</v>
      </c>
      <c r="C17" s="66" t="s">
        <v>31</v>
      </c>
      <c r="D17" s="56">
        <v>30</v>
      </c>
      <c r="E17" s="132"/>
      <c r="F17" s="61"/>
      <c r="G17" s="61">
        <f t="shared" si="0"/>
        <v>0</v>
      </c>
      <c r="H17" s="53"/>
      <c r="I17" s="61">
        <f t="shared" si="1"/>
        <v>0</v>
      </c>
      <c r="J17" s="61">
        <f t="shared" si="2"/>
        <v>0</v>
      </c>
    </row>
    <row r="18" spans="1:10" s="93" customFormat="1" ht="25.5" customHeight="1">
      <c r="A18" s="48" t="s">
        <v>37</v>
      </c>
      <c r="B18" s="96" t="s">
        <v>29</v>
      </c>
      <c r="C18" s="66" t="s">
        <v>31</v>
      </c>
      <c r="D18" s="56">
        <v>40</v>
      </c>
      <c r="E18" s="132"/>
      <c r="F18" s="61"/>
      <c r="G18" s="61">
        <f t="shared" si="0"/>
        <v>0</v>
      </c>
      <c r="H18" s="53"/>
      <c r="I18" s="61">
        <f t="shared" si="1"/>
        <v>0</v>
      </c>
      <c r="J18" s="61">
        <f t="shared" si="2"/>
        <v>0</v>
      </c>
    </row>
    <row r="19" spans="1:10" s="93" customFormat="1" ht="25.5" customHeight="1">
      <c r="A19" s="48" t="s">
        <v>38</v>
      </c>
      <c r="B19" s="96" t="s">
        <v>30</v>
      </c>
      <c r="C19" s="66" t="s">
        <v>31</v>
      </c>
      <c r="D19" s="56">
        <v>24</v>
      </c>
      <c r="E19" s="132"/>
      <c r="F19" s="61"/>
      <c r="G19" s="61">
        <f t="shared" si="0"/>
        <v>0</v>
      </c>
      <c r="H19" s="53"/>
      <c r="I19" s="61">
        <f t="shared" si="1"/>
        <v>0</v>
      </c>
      <c r="J19" s="61">
        <f t="shared" si="2"/>
        <v>0</v>
      </c>
    </row>
    <row r="20" spans="1:10" s="93" customFormat="1" ht="25.5" customHeight="1">
      <c r="A20" s="48" t="s">
        <v>39</v>
      </c>
      <c r="B20" s="96" t="s">
        <v>40</v>
      </c>
      <c r="C20" s="66" t="s">
        <v>10</v>
      </c>
      <c r="D20" s="56">
        <v>28</v>
      </c>
      <c r="E20" s="132"/>
      <c r="F20" s="61"/>
      <c r="G20" s="61">
        <f t="shared" si="0"/>
        <v>0</v>
      </c>
      <c r="H20" s="53"/>
      <c r="I20" s="61">
        <f t="shared" si="1"/>
        <v>0</v>
      </c>
      <c r="J20" s="61">
        <f t="shared" si="2"/>
        <v>0</v>
      </c>
    </row>
    <row r="21" spans="1:10" s="93" customFormat="1" ht="25.5" customHeight="1">
      <c r="A21" s="48" t="s">
        <v>45</v>
      </c>
      <c r="B21" s="96" t="s">
        <v>41</v>
      </c>
      <c r="C21" s="66" t="s">
        <v>10</v>
      </c>
      <c r="D21" s="56">
        <v>18</v>
      </c>
      <c r="E21" s="132"/>
      <c r="F21" s="61"/>
      <c r="G21" s="61">
        <f t="shared" si="0"/>
        <v>0</v>
      </c>
      <c r="H21" s="53"/>
      <c r="I21" s="61">
        <f t="shared" si="1"/>
        <v>0</v>
      </c>
      <c r="J21" s="61">
        <f t="shared" si="2"/>
        <v>0</v>
      </c>
    </row>
    <row r="22" spans="1:10" s="93" customFormat="1" ht="25.5" customHeight="1">
      <c r="A22" s="48" t="s">
        <v>46</v>
      </c>
      <c r="B22" s="96" t="s">
        <v>49</v>
      </c>
      <c r="C22" s="66" t="s">
        <v>43</v>
      </c>
      <c r="D22" s="56">
        <v>100</v>
      </c>
      <c r="E22" s="132"/>
      <c r="F22" s="61"/>
      <c r="G22" s="61">
        <f t="shared" si="0"/>
        <v>0</v>
      </c>
      <c r="H22" s="53"/>
      <c r="I22" s="61">
        <f t="shared" si="1"/>
        <v>0</v>
      </c>
      <c r="J22" s="61">
        <f t="shared" si="2"/>
        <v>0</v>
      </c>
    </row>
    <row r="23" spans="1:10" s="93" customFormat="1" ht="25.5" customHeight="1">
      <c r="A23" s="48" t="s">
        <v>47</v>
      </c>
      <c r="B23" s="96" t="s">
        <v>48</v>
      </c>
      <c r="C23" s="66" t="s">
        <v>31</v>
      </c>
      <c r="D23" s="56">
        <v>40</v>
      </c>
      <c r="E23" s="132"/>
      <c r="F23" s="61"/>
      <c r="G23" s="61">
        <f t="shared" si="0"/>
        <v>0</v>
      </c>
      <c r="H23" s="53"/>
      <c r="I23" s="61">
        <f t="shared" si="1"/>
        <v>0</v>
      </c>
      <c r="J23" s="61">
        <f t="shared" si="2"/>
        <v>0</v>
      </c>
    </row>
    <row r="24" spans="1:10" ht="23.25">
      <c r="A24" s="24"/>
      <c r="B24" s="87"/>
      <c r="C24" s="69"/>
      <c r="D24" s="70"/>
      <c r="E24" s="70"/>
      <c r="F24" s="71" t="s">
        <v>11</v>
      </c>
      <c r="G24" s="11">
        <f>SUM(G10:G23)</f>
        <v>0</v>
      </c>
      <c r="H24" s="97"/>
      <c r="I24" s="98"/>
      <c r="J24" s="42">
        <f>SUM(J10:J23)</f>
        <v>0</v>
      </c>
    </row>
    <row r="25" spans="1:10" ht="20.100000000000001" customHeight="1">
      <c r="A25" s="13"/>
      <c r="B25" s="15" t="s">
        <v>12</v>
      </c>
      <c r="C25" s="120"/>
      <c r="D25" s="120"/>
      <c r="E25" s="120"/>
      <c r="F25" s="120"/>
      <c r="G25" s="120"/>
      <c r="H25" s="120"/>
      <c r="I25" s="120"/>
      <c r="J25" s="120"/>
    </row>
    <row r="26" spans="1:10" ht="20.100000000000001" customHeight="1">
      <c r="A26" s="13"/>
      <c r="B26" s="14"/>
      <c r="C26" s="121"/>
      <c r="D26" s="121"/>
      <c r="E26" s="121"/>
      <c r="F26" s="121"/>
      <c r="G26" s="121"/>
      <c r="H26" s="121"/>
      <c r="I26" s="121"/>
      <c r="J26" s="121"/>
    </row>
    <row r="27" spans="1:10" ht="9.9499999999999993" customHeight="1">
      <c r="A27" s="16"/>
      <c r="B27" s="14"/>
      <c r="C27" s="16"/>
      <c r="D27" s="16"/>
      <c r="E27" s="16"/>
      <c r="F27" s="17"/>
      <c r="G27" s="18" t="s">
        <v>86</v>
      </c>
      <c r="H27" s="19"/>
      <c r="I27" s="20"/>
      <c r="J27" s="21"/>
    </row>
    <row r="28" spans="1:10" ht="9.9499999999999993" customHeight="1">
      <c r="A28" s="16"/>
      <c r="B28" s="14"/>
      <c r="C28" s="16"/>
      <c r="D28" s="16"/>
      <c r="E28" s="16"/>
      <c r="F28" s="22"/>
      <c r="G28" s="23" t="s">
        <v>87</v>
      </c>
      <c r="H28" s="24"/>
      <c r="I28" s="20"/>
      <c r="J28" s="21"/>
    </row>
    <row r="29" spans="1:10" ht="9.9499999999999993" customHeight="1">
      <c r="A29" s="16"/>
      <c r="B29" s="14"/>
      <c r="C29" s="16"/>
      <c r="D29" s="16"/>
      <c r="E29" s="16"/>
      <c r="F29" s="16"/>
      <c r="G29" s="25" t="s">
        <v>13</v>
      </c>
      <c r="H29" s="20"/>
      <c r="I29" s="15"/>
      <c r="J29" s="15"/>
    </row>
    <row r="30" spans="1:10" ht="15.75">
      <c r="A30" s="16"/>
      <c r="B30" s="14"/>
      <c r="C30" s="16"/>
      <c r="D30" s="16"/>
      <c r="E30" s="16"/>
      <c r="F30" s="16"/>
      <c r="G30" s="25"/>
      <c r="H30" s="20"/>
      <c r="I30" s="15"/>
      <c r="J30" s="15"/>
    </row>
    <row r="31" spans="1:10">
      <c r="A31" s="16"/>
      <c r="B31" s="14"/>
      <c r="C31" s="16"/>
      <c r="D31" s="16"/>
      <c r="E31" s="16"/>
      <c r="F31" s="16"/>
      <c r="G31" s="16"/>
      <c r="H31" s="16"/>
      <c r="I31" s="14"/>
      <c r="J31" s="14"/>
    </row>
    <row r="32" spans="1:10">
      <c r="A32" s="16"/>
      <c r="B32" s="14"/>
      <c r="C32" s="16"/>
      <c r="D32" s="16"/>
      <c r="E32" s="16"/>
      <c r="F32" s="16"/>
      <c r="G32" s="16"/>
      <c r="H32" s="16"/>
      <c r="I32" s="14"/>
      <c r="J32" s="14"/>
    </row>
    <row r="33" spans="1:10">
      <c r="A33" s="16"/>
      <c r="B33" s="14"/>
      <c r="C33" s="16"/>
      <c r="D33" s="16"/>
      <c r="E33" s="16"/>
      <c r="F33" s="16"/>
      <c r="G33" s="16"/>
      <c r="H33" s="16"/>
      <c r="I33" s="14"/>
      <c r="J33" s="14"/>
    </row>
  </sheetData>
  <sheetProtection selectLockedCells="1" selectUnlockedCells="1"/>
  <mergeCells count="9">
    <mergeCell ref="C26:J26"/>
    <mergeCell ref="A4:J4"/>
    <mergeCell ref="A6:J6"/>
    <mergeCell ref="C25:J25"/>
    <mergeCell ref="A1:J1"/>
    <mergeCell ref="A2:J2"/>
    <mergeCell ref="A3:J3"/>
    <mergeCell ref="A5:J5"/>
    <mergeCell ref="A7:J7"/>
  </mergeCells>
  <printOptions horizontalCentered="1"/>
  <pageMargins left="0.19685039370078741" right="0.19685039370078741" top="0.43307086614173229" bottom="0.19685039370078741" header="0.19685039370078741" footer="0.51181102362204722"/>
  <pageSetup paperSize="9" firstPageNumber="0" fitToHeight="0" orientation="landscape" horizontalDpi="300" verticalDpi="300" r:id="rId1"/>
  <headerFooter alignWithMargins="0">
    <oddHeader>&amp;CStrona &amp;P z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M18"/>
  <sheetViews>
    <sheetView showGridLines="0" zoomScale="176" zoomScaleNormal="176" zoomScaleSheetLayoutView="100" workbookViewId="0">
      <selection activeCell="H10" sqref="H10:H11"/>
    </sheetView>
  </sheetViews>
  <sheetFormatPr defaultRowHeight="12.75"/>
  <cols>
    <col min="1" max="1" width="3.7109375" style="1" customWidth="1"/>
    <col min="2" max="2" width="54.7109375" customWidth="1"/>
    <col min="3" max="3" width="4.7109375" style="1" customWidth="1"/>
    <col min="4" max="4" width="7.7109375" style="1" customWidth="1"/>
    <col min="5" max="5" width="31.7109375" style="1" customWidth="1"/>
    <col min="6" max="6" width="8.7109375" style="1" customWidth="1"/>
    <col min="7" max="7" width="10.7109375" style="1" customWidth="1"/>
    <col min="8" max="8" width="5.7109375" style="1" customWidth="1"/>
    <col min="9" max="9" width="8.7109375" customWidth="1"/>
    <col min="10" max="10" width="10.7109375" customWidth="1"/>
  </cols>
  <sheetData>
    <row r="1" spans="1:13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L1" s="2"/>
      <c r="M1" s="2"/>
    </row>
    <row r="2" spans="1:13" ht="23.2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K2" s="2"/>
      <c r="L2" s="2"/>
      <c r="M2" s="2"/>
    </row>
    <row r="3" spans="1:13" s="88" customFormat="1" ht="51.9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  <c r="L3" s="99"/>
      <c r="M3" s="99"/>
    </row>
    <row r="4" spans="1:13" s="88" customFormat="1" ht="12.9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99"/>
      <c r="L4" s="99"/>
      <c r="M4" s="99"/>
    </row>
    <row r="5" spans="1:13" s="88" customFormat="1" ht="39" customHeight="1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99"/>
      <c r="L5" s="99"/>
      <c r="M5" s="99"/>
    </row>
    <row r="6" spans="1:13" s="88" customFormat="1" ht="39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5.5">
      <c r="A7" s="118" t="s">
        <v>112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3" ht="22.5">
      <c r="A8" s="89" t="s">
        <v>89</v>
      </c>
      <c r="B8" s="89" t="s">
        <v>65</v>
      </c>
      <c r="C8" s="89" t="s">
        <v>4</v>
      </c>
      <c r="D8" s="89" t="s">
        <v>5</v>
      </c>
      <c r="E8" s="130" t="s">
        <v>90</v>
      </c>
      <c r="F8" s="89" t="s">
        <v>6</v>
      </c>
      <c r="G8" s="89" t="s">
        <v>111</v>
      </c>
      <c r="H8" s="89" t="s">
        <v>62</v>
      </c>
      <c r="I8" s="89" t="s">
        <v>7</v>
      </c>
      <c r="J8" s="89" t="s">
        <v>115</v>
      </c>
    </row>
    <row r="9" spans="1:13">
      <c r="A9" s="91">
        <v>1</v>
      </c>
      <c r="B9" s="91">
        <v>2</v>
      </c>
      <c r="C9" s="91">
        <v>3</v>
      </c>
      <c r="D9" s="91">
        <v>4</v>
      </c>
      <c r="E9" s="13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</row>
    <row r="10" spans="1:13" s="25" customFormat="1" ht="27.75">
      <c r="A10" s="48" t="s">
        <v>46</v>
      </c>
      <c r="B10" s="100" t="s">
        <v>113</v>
      </c>
      <c r="C10" s="76" t="s">
        <v>42</v>
      </c>
      <c r="D10" s="40">
        <v>200</v>
      </c>
      <c r="E10" s="134"/>
      <c r="F10" s="41"/>
      <c r="G10" s="34">
        <f>ROUND(D10*F10,2)</f>
        <v>0</v>
      </c>
      <c r="H10" s="35"/>
      <c r="I10" s="34">
        <f>ROUND(F10+F10*H10,2)</f>
        <v>0</v>
      </c>
      <c r="J10" s="34">
        <f>ROUND(I10*D10,2)</f>
        <v>0</v>
      </c>
    </row>
    <row r="11" spans="1:13" s="25" customFormat="1" ht="27.75">
      <c r="A11" s="48" t="s">
        <v>46</v>
      </c>
      <c r="B11" s="100" t="s">
        <v>114</v>
      </c>
      <c r="C11" s="76" t="s">
        <v>42</v>
      </c>
      <c r="D11" s="40">
        <v>68</v>
      </c>
      <c r="E11" s="134"/>
      <c r="F11" s="41"/>
      <c r="G11" s="34">
        <f>ROUND(D11*F11,2)</f>
        <v>0</v>
      </c>
      <c r="H11" s="35"/>
      <c r="I11" s="34">
        <f>ROUND(F11+F11*H11,2)</f>
        <v>0</v>
      </c>
      <c r="J11" s="34">
        <f>ROUND(I11*D11,2)</f>
        <v>0</v>
      </c>
    </row>
    <row r="12" spans="1:13" s="14" customFormat="1" ht="23.25">
      <c r="A12" s="24"/>
      <c r="B12" s="101"/>
      <c r="C12" s="72"/>
      <c r="D12" s="70"/>
      <c r="E12" s="70"/>
      <c r="F12" s="71" t="s">
        <v>11</v>
      </c>
      <c r="G12" s="11">
        <f>SUM(G10:G11)</f>
        <v>0</v>
      </c>
      <c r="H12" s="97"/>
      <c r="I12" s="97"/>
      <c r="J12" s="42">
        <f>SUM(J10:J11)</f>
        <v>0</v>
      </c>
    </row>
    <row r="13" spans="1:13" ht="20.100000000000001" customHeight="1">
      <c r="A13" s="13"/>
      <c r="B13" s="15" t="s">
        <v>12</v>
      </c>
      <c r="C13" s="120"/>
      <c r="D13" s="120"/>
      <c r="E13" s="120"/>
      <c r="F13" s="120"/>
      <c r="G13" s="120"/>
      <c r="H13" s="120"/>
      <c r="I13" s="120"/>
      <c r="J13" s="120"/>
    </row>
    <row r="14" spans="1:13" ht="20.100000000000001" customHeight="1">
      <c r="A14" s="13"/>
      <c r="B14" s="14"/>
      <c r="C14" s="121"/>
      <c r="D14" s="121"/>
      <c r="E14" s="121"/>
      <c r="F14" s="121"/>
      <c r="G14" s="121"/>
      <c r="H14" s="121"/>
      <c r="I14" s="121"/>
      <c r="J14" s="121"/>
    </row>
    <row r="15" spans="1:13" ht="9.9499999999999993" customHeight="1">
      <c r="A15" s="16"/>
      <c r="B15" s="14"/>
      <c r="C15" s="16"/>
      <c r="D15" s="16"/>
      <c r="E15" s="16"/>
      <c r="F15" s="17"/>
      <c r="G15" s="18" t="s">
        <v>86</v>
      </c>
      <c r="H15" s="19"/>
      <c r="I15" s="20"/>
      <c r="J15" s="21"/>
    </row>
    <row r="16" spans="1:13" ht="9.9499999999999993" customHeight="1">
      <c r="A16" s="16"/>
      <c r="B16" s="14"/>
      <c r="C16" s="16"/>
      <c r="D16" s="16"/>
      <c r="E16" s="16"/>
      <c r="F16" s="22"/>
      <c r="G16" s="23" t="s">
        <v>87</v>
      </c>
      <c r="H16" s="24"/>
      <c r="I16" s="20"/>
      <c r="J16" s="21"/>
    </row>
    <row r="17" spans="1:10" ht="9.9499999999999993" customHeight="1">
      <c r="A17" s="16"/>
      <c r="B17" s="14"/>
      <c r="C17" s="16"/>
      <c r="D17" s="16"/>
      <c r="E17" s="16"/>
      <c r="F17" s="16"/>
      <c r="G17" s="25" t="s">
        <v>13</v>
      </c>
      <c r="H17" s="20"/>
      <c r="I17" s="15"/>
      <c r="J17" s="15"/>
    </row>
    <row r="18" spans="1:10" ht="15.75">
      <c r="A18" s="16"/>
      <c r="B18" s="14"/>
      <c r="C18" s="16"/>
      <c r="D18" s="16"/>
      <c r="E18" s="16"/>
      <c r="F18" s="16"/>
      <c r="G18" s="25"/>
      <c r="H18" s="20"/>
      <c r="I18" s="15"/>
      <c r="J18" s="15"/>
    </row>
  </sheetData>
  <sheetProtection selectLockedCells="1" selectUnlockedCells="1"/>
  <mergeCells count="9">
    <mergeCell ref="C14:J14"/>
    <mergeCell ref="A4:J4"/>
    <mergeCell ref="A6:J6"/>
    <mergeCell ref="C13:J13"/>
    <mergeCell ref="A1:J1"/>
    <mergeCell ref="A2:J2"/>
    <mergeCell ref="A3:J3"/>
    <mergeCell ref="A5:J5"/>
    <mergeCell ref="A7:J7"/>
  </mergeCells>
  <pageMargins left="0.74791666666666667" right="0.74791666666666667" top="0.43263888888888891" bottom="8.4722222222222227E-2" header="0.19652777777777777" footer="0.51180555555555551"/>
  <pageSetup paperSize="9" scale="90" firstPageNumber="0" orientation="landscape" horizontalDpi="300" verticalDpi="300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Obliczenie wartości</vt:lpstr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 </vt:lpstr>
      <vt:lpstr>Zadanie nr 10</vt:lpstr>
      <vt:lpstr>Zadanie nr 11</vt:lpstr>
      <vt:lpstr>Zadanie nr 12</vt:lpstr>
      <vt:lpstr>Zadanie nr 13</vt:lpstr>
      <vt:lpstr>Zadanie nr 14</vt:lpstr>
      <vt:lpstr>'Zadanie nr 1'!Obszar_wydruku</vt:lpstr>
      <vt:lpstr>'Zadanie nr 10'!Obszar_wydruku</vt:lpstr>
      <vt:lpstr>'Zadanie nr 11'!Obszar_wydruku</vt:lpstr>
      <vt:lpstr>'Zadanie nr 12'!Obszar_wydruku</vt:lpstr>
      <vt:lpstr>'Zadanie nr 13'!Obszar_wydruku</vt:lpstr>
      <vt:lpstr>'Zadanie nr 14'!Obszar_wydruku</vt:lpstr>
      <vt:lpstr>'Zadanie nr 2'!Obszar_wydruku</vt:lpstr>
      <vt:lpstr>'Zadanie nr 3'!Obszar_wydruku</vt:lpstr>
      <vt:lpstr>'Zadanie nr 4'!Obszar_wydruku</vt:lpstr>
      <vt:lpstr>'Zadanie nr 5'!Obszar_wydruku</vt:lpstr>
      <vt:lpstr>'Zadanie nr 6'!Obszar_wydruku</vt:lpstr>
      <vt:lpstr>'Zadanie nr 7'!Obszar_wydruku</vt:lpstr>
      <vt:lpstr>'Zadanie nr 8'!Obszar_wydruku</vt:lpstr>
      <vt:lpstr>'Zadanie nr 9 '!Obszar_wydruku</vt:lpstr>
      <vt:lpstr>'Zadanie nr 12'!Tytuły_wydruku</vt:lpstr>
      <vt:lpstr>'Zadanie nr 13'!Tytuły_wydruku</vt:lpstr>
      <vt:lpstr>'Zadanie nr 14'!Tytuły_wydruku</vt:lpstr>
      <vt:lpstr>'Zadanie nr 7'!Tytuły_wydruku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ITCARE</dc:creator>
  <cp:lastModifiedBy>ORDZINIAK</cp:lastModifiedBy>
  <cp:lastPrinted>2023-11-27T16:39:51Z</cp:lastPrinted>
  <dcterms:created xsi:type="dcterms:W3CDTF">2023-09-21T12:46:23Z</dcterms:created>
  <dcterms:modified xsi:type="dcterms:W3CDTF">2023-11-27T16:40:01Z</dcterms:modified>
</cp:coreProperties>
</file>