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A PRZETARGI\PRZETARGI 1\A PRZETARG 2\przetargi 2024\Postepowania poza ustawa 2024\28 - materiały\dokuemtacja do umieszczenia\"/>
    </mc:Choice>
  </mc:AlternateContent>
  <xr:revisionPtr revIDLastSave="0" documentId="13_ncr:1_{552CA0DB-A5E3-4DEC-B2FC-56AF422D3C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I41" i="1" s="1"/>
  <c r="G40" i="1"/>
  <c r="G39" i="1"/>
  <c r="G38" i="1"/>
  <c r="G37" i="1"/>
  <c r="I37" i="1" s="1"/>
  <c r="G36" i="1"/>
  <c r="G35" i="1"/>
  <c r="G34" i="1"/>
  <c r="G42" i="1" l="1"/>
  <c r="I36" i="1"/>
  <c r="J36" i="1" s="1"/>
  <c r="I38" i="1"/>
  <c r="J38" i="1" s="1"/>
  <c r="J37" i="1"/>
  <c r="J41" i="1"/>
  <c r="I35" i="1"/>
  <c r="J35" i="1" s="1"/>
  <c r="I39" i="1"/>
  <c r="J39" i="1" s="1"/>
  <c r="I40" i="1"/>
  <c r="J40" i="1" s="1"/>
  <c r="I34" i="1"/>
  <c r="I42" i="1" l="1"/>
  <c r="J34" i="1"/>
  <c r="J42" i="1" s="1"/>
  <c r="G30" i="1" l="1"/>
  <c r="I30" i="1" l="1"/>
  <c r="G31" i="1"/>
  <c r="G12" i="1"/>
  <c r="G13" i="1"/>
  <c r="I13" i="1" s="1"/>
  <c r="J13" i="1" s="1"/>
  <c r="G14" i="1"/>
  <c r="I14" i="1" s="1"/>
  <c r="J14" i="1" s="1"/>
  <c r="G26" i="1"/>
  <c r="I26" i="1" s="1"/>
  <c r="J26" i="1" s="1"/>
  <c r="G25" i="1"/>
  <c r="I25" i="1" s="1"/>
  <c r="J25" i="1" s="1"/>
  <c r="G24" i="1"/>
  <c r="I24" i="1" s="1"/>
  <c r="J24" i="1" s="1"/>
  <c r="G23" i="1"/>
  <c r="G19" i="1"/>
  <c r="G20" i="1" s="1"/>
  <c r="G15" i="1"/>
  <c r="I15" i="1" s="1"/>
  <c r="J15" i="1" s="1"/>
  <c r="G27" i="1" l="1"/>
  <c r="I12" i="1"/>
  <c r="J12" i="1" s="1"/>
  <c r="J16" i="1" s="1"/>
  <c r="G16" i="1"/>
  <c r="I23" i="1"/>
  <c r="I27" i="1" s="1"/>
  <c r="J27" i="1" s="1"/>
  <c r="J30" i="1"/>
  <c r="J31" i="1" s="1"/>
  <c r="I31" i="1"/>
  <c r="I16" i="1"/>
  <c r="I19" i="1"/>
  <c r="J23" i="1" l="1"/>
  <c r="I20" i="1"/>
  <c r="J19" i="1"/>
  <c r="J20" i="1" s="1"/>
</calcChain>
</file>

<file path=xl/sharedStrings.xml><?xml version="1.0" encoding="utf-8"?>
<sst xmlns="http://schemas.openxmlformats.org/spreadsheetml/2006/main" count="144" uniqueCount="88">
  <si>
    <t>Przedmiot zamówienia</t>
  </si>
  <si>
    <t>Nr katalogowy</t>
  </si>
  <si>
    <t xml:space="preserve">jednostka miary </t>
  </si>
  <si>
    <t>cena jednostkowa netto w PLN</t>
  </si>
  <si>
    <t>wartość netto w PLN</t>
  </si>
  <si>
    <t>stawka VAT</t>
  </si>
  <si>
    <t>wartość VAT w PLN</t>
  </si>
  <si>
    <t>wartość brutto w PLN</t>
  </si>
  <si>
    <t>op</t>
  </si>
  <si>
    <t>RAZEM</t>
  </si>
  <si>
    <r>
      <t xml:space="preserve">termin realizacji: </t>
    </r>
    <r>
      <rPr>
        <sz val="10"/>
        <rFont val="Arial Narrow"/>
        <family val="2"/>
        <charset val="238"/>
      </rPr>
      <t/>
    </r>
  </si>
  <si>
    <t>FORMULARZ ASORTYMENTOWO-CENOWY</t>
  </si>
  <si>
    <t>wymagana ilość sztuk</t>
  </si>
  <si>
    <t>3.1.</t>
  </si>
  <si>
    <t>4.1.</t>
  </si>
  <si>
    <t>UWAGA</t>
  </si>
  <si>
    <r>
      <t xml:space="preserve">termin przydatności: </t>
    </r>
    <r>
      <rPr>
        <sz val="10"/>
        <rFont val="Arial Narrow"/>
        <family val="2"/>
        <charset val="238"/>
      </rPr>
      <t/>
    </r>
  </si>
  <si>
    <t xml:space="preserve">W przypadku niedotrzymania terminu dostawy, zgadzamy się aby Zamawiający dokonał zakupu niedostarczonego towaru w innym miejscu a różnicą kosztów zakupu obciążył nasza firmę. </t>
  </si>
  <si>
    <r>
      <rPr>
        <u/>
        <sz val="11"/>
        <rFont val="Arial Narrow"/>
        <family val="2"/>
        <charset val="238"/>
      </rPr>
      <t xml:space="preserve">dostawa na adres: </t>
    </r>
    <r>
      <rPr>
        <sz val="11"/>
        <rFont val="Arial Narrow"/>
        <family val="2"/>
        <charset val="238"/>
      </rPr>
      <t xml:space="preserve"> </t>
    </r>
  </si>
  <si>
    <t>dla Z-du Mikrobiologii</t>
  </si>
  <si>
    <t>1.2.</t>
  </si>
  <si>
    <t>1.3.</t>
  </si>
  <si>
    <t>Pakiet nr 1. Odczynniki do biologii komórkowej według katalogu A&amp;A Biotechnology</t>
  </si>
  <si>
    <t>Nr pozycji</t>
  </si>
  <si>
    <t>1.1.</t>
  </si>
  <si>
    <t>LB Broth (Miller); op'a 1kg</t>
  </si>
  <si>
    <t>2020-1000</t>
  </si>
  <si>
    <t>LB Broth with agar (Miller);op'a 1kg</t>
  </si>
  <si>
    <t>2021-1000</t>
  </si>
  <si>
    <t>Agar - powder, suitable for microbiology; op'a 1kg</t>
  </si>
  <si>
    <t>2025-1000</t>
  </si>
  <si>
    <t>1.4.</t>
  </si>
  <si>
    <t>yeast extract, for use in microbial growth medium; op'a 1kg</t>
  </si>
  <si>
    <t>2022-1000</t>
  </si>
  <si>
    <t>Pakiet nr 2. Odczynniki do biologii komórkowej według katalogu Pol-Aura</t>
  </si>
  <si>
    <t>Nutrient Broth No.2, pożywka sypka; op'a 500g</t>
  </si>
  <si>
    <t>PA-24-CM0067B#500G</t>
  </si>
  <si>
    <t>Pakiet nr 3. Odczynniki do biologii komórkowej według katalogu Merck</t>
  </si>
  <si>
    <t>Tryptic Soy Agar, suitable for microbiology; op'a 500g</t>
  </si>
  <si>
    <t>22091-500G</t>
  </si>
  <si>
    <t>3.2.</t>
  </si>
  <si>
    <t>Peptone from meat, bacteriological, suitable for microbiology, powder; op'a 500g</t>
  </si>
  <si>
    <t>91249-500G</t>
  </si>
  <si>
    <t>3.3.</t>
  </si>
  <si>
    <t>Tryptone, Suitable for microbiology; op'a 250g</t>
  </si>
  <si>
    <t>T9410-250G</t>
  </si>
  <si>
    <t>3.4.</t>
  </si>
  <si>
    <t>D-Mannitol, suitable for plant cell culture, powder; op'a 500g</t>
  </si>
  <si>
    <t>M1902-500G</t>
  </si>
  <si>
    <t>LB Broth Miller Op. a' 1 kg</t>
  </si>
  <si>
    <t>Pakiet nr 4. Odczynniki wg katalogu A&amp;A Biotechnology</t>
  </si>
  <si>
    <t>pakiet 1- 4 - co najmniej 12 miesięcy od dnia dostawy</t>
  </si>
  <si>
    <t>pakiety 1-4  - IUNG PIB Zakład Mikrobiologii Rolniczej , ul. Krańcowa 8, 24-100 Puławy</t>
  </si>
  <si>
    <t>Przedmiot zamówienia częściowo (dotyczy pakietu 1,2,3)  realizowany jest w ramach projektu nr LIDER14/0250/2023 pt. „Opracowanie innowacyjnego preparatu mikrobiologicznego o charakterze osmoprotekcyjnym do wspomagania oraz ochrony roślin uprawnych w warunkach stresu osmotycznego wywołanego zmienną wilgotnością gleby i zasoleniem (OSMO-PROTECT)” jest finansowany przez Narodowe Centrum Badań i Rozwoju (NCBR).</t>
  </si>
  <si>
    <t>nr pozycji</t>
  </si>
  <si>
    <t xml:space="preserve">Przedmiot zamówienia </t>
  </si>
  <si>
    <t>nr katalogowy</t>
  </si>
  <si>
    <t>jednostka miary</t>
  </si>
  <si>
    <t>wymagana ilość opakowań</t>
  </si>
  <si>
    <t>cenna jednstkowa netto w PLN</t>
  </si>
  <si>
    <t>wartość
 netto 
w PLN</t>
  </si>
  <si>
    <t>wartość
 brutto 
w PLN</t>
  </si>
  <si>
    <t>Murashige &amp;Skoog basal salt mixture, 50l</t>
  </si>
  <si>
    <t>M0221.0050</t>
  </si>
  <si>
    <t>op.</t>
  </si>
  <si>
    <t>Indole-3-Acetic Acid (IAA), 5g</t>
  </si>
  <si>
    <t>IO901.0005</t>
  </si>
  <si>
    <t>Kinetin, 5 g</t>
  </si>
  <si>
    <t>K0905.0005</t>
  </si>
  <si>
    <t>Folic Acid, 25g</t>
  </si>
  <si>
    <t>F0608.0025</t>
  </si>
  <si>
    <t xml:space="preserve">2,4-Dichlorophenoxyacetic Acid (2,4D), 100g </t>
  </si>
  <si>
    <t>D0911.0100</t>
  </si>
  <si>
    <t>A-Naphtalene Acetic Acid (NAA), 25g</t>
  </si>
  <si>
    <t>N0903.0025</t>
  </si>
  <si>
    <t>Indole-3-Butyric Acid (IBA), 5g</t>
  </si>
  <si>
    <t>I09902.0005</t>
  </si>
  <si>
    <t>6-Benzylaminopurine (6-BAP), 1g</t>
  </si>
  <si>
    <t>B0904.0001</t>
  </si>
  <si>
    <t>Pakiet nr  5 : Odczynniki wg Duchefa Biochemie</t>
  </si>
  <si>
    <t>dla Zd-u Biotechnologii</t>
  </si>
  <si>
    <t>pakiet 5 :
poz. 5.2 - co najmniej 6 miesięcy od dnia dostawy
poz. 5.6 - co najmniej 10 miesięcy od dnia dostawy
poz 5.1, 5.3, 5.4, 5,5, 5.7, 5.8 - co najmniej 18 miesięcy od dnia dostawy</t>
  </si>
  <si>
    <t>pakiet 5 - IUNG PIB Zakład Hodowli i Biotechnologii Roślin, ul. Krańcowa 8, 24-100 Puławy</t>
  </si>
  <si>
    <t>załącznik Nr 2 do Zapytania ofertowego z dnia 06.03.2024</t>
  </si>
  <si>
    <r>
      <t xml:space="preserve">Znak sprawy: </t>
    </r>
    <r>
      <rPr>
        <b/>
        <sz val="12"/>
        <rFont val="Arial Narrow"/>
        <family val="2"/>
        <charset val="238"/>
      </rPr>
      <t>DZP.220.28.2024</t>
    </r>
  </si>
  <si>
    <r>
      <t xml:space="preserve">"Niniejszy FORMULARZ stanowi treść oferty i stanowi oświadczenie woli Wykonawcy wyrażające jego zobowiązanie do świadczenia przedmiotu zamówienia w sposób i w zakresie w pełni zgodnym z wymaganym przez Zamawiającego.
Wykonawca zobowiązany jest wypełnić niniejszy FORMULARZ, podpisać go na ostatniej stronie i załączyć do oferty. 
</t>
    </r>
    <r>
      <rPr>
        <sz val="11"/>
        <color rgb="FFFF0000"/>
        <rFont val="Arial Narrow"/>
        <family val="2"/>
        <charset val="238"/>
      </rPr>
      <t>Dokument niniejszy stanowi treść oferty i nie podlega uzupełnieniu.                                                                                                                                                                                                                                                            Niewypełnienie, niepodpisanie lub niezłożenie niniejszego zestawienia spowoduje odrzucenie oferty jako niezgodnej z treścią zapytania ofertowego</t>
    </r>
    <r>
      <rPr>
        <sz val="11"/>
        <rFont val="Arial Narrow"/>
        <family val="2"/>
        <charset val="238"/>
      </rPr>
      <t xml:space="preserve">."         
</t>
    </r>
  </si>
  <si>
    <r>
      <rPr>
        <b/>
        <sz val="11"/>
        <rFont val="Arial Narrow"/>
        <family val="2"/>
        <charset val="238"/>
      </rPr>
      <t xml:space="preserve">pakiety 1, 2, 3, 4, 5 - </t>
    </r>
    <r>
      <rPr>
        <sz val="11"/>
        <rFont val="Arial Narrow"/>
        <family val="2"/>
        <charset val="238"/>
      </rPr>
      <t xml:space="preserve">niezwłocznie po otrzymaniu zamówienia, nie później jednak niż  </t>
    </r>
    <r>
      <rPr>
        <b/>
        <sz val="11"/>
        <rFont val="Arial Narrow"/>
        <family val="2"/>
        <charset val="238"/>
      </rPr>
      <t xml:space="preserve">3  tygodnie </t>
    </r>
    <r>
      <rPr>
        <sz val="11"/>
        <rFont val="Arial Narrow"/>
        <family val="2"/>
        <charset val="238"/>
      </rPr>
      <t>od daty złożenia zamówienia</t>
    </r>
  </si>
  <si>
    <t>…........................................................
DOKUMENT NALEŻY OPATRZYĆ WŁASNORĘCZNYM PODPISEM  (PISEMNIE) lub KWALIFIKOWANYM PODPISEM ELEKTRONICZNYM, 
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</si>
</sst>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4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8"/>
      <name val="Arial Narrow"/>
      <family val="2"/>
      <charset val="238"/>
    </font>
    <font>
      <u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E6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0" fontId="4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vertical="top"/>
    </xf>
    <xf numFmtId="0" fontId="1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7" fillId="0" borderId="0" xfId="0" applyFont="1"/>
    <xf numFmtId="9" fontId="5" fillId="0" borderId="0" xfId="0" applyNumberFormat="1" applyFont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2" fontId="5" fillId="0" borderId="2" xfId="0" applyNumberFormat="1" applyFont="1" applyBorder="1" applyAlignment="1">
      <alignment horizontal="center" vertical="center" wrapText="1"/>
    </xf>
    <xf numFmtId="9" fontId="5" fillId="0" borderId="2" xfId="6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9" fontId="5" fillId="0" borderId="2" xfId="8" applyFont="1" applyBorder="1" applyAlignment="1">
      <alignment horizontal="center" vertical="center"/>
    </xf>
    <xf numFmtId="4" fontId="5" fillId="0" borderId="2" xfId="8" applyNumberFormat="1" applyFont="1" applyBorder="1" applyAlignment="1">
      <alignment horizontal="center" vertical="center"/>
    </xf>
    <xf numFmtId="0" fontId="17" fillId="0" borderId="2" xfId="0" applyFont="1" applyBorder="1"/>
    <xf numFmtId="0" fontId="7" fillId="3" borderId="2" xfId="0" applyFont="1" applyFill="1" applyBorder="1"/>
    <xf numFmtId="0" fontId="6" fillId="3" borderId="2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10" fontId="7" fillId="6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49" fontId="7" fillId="6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1" fontId="7" fillId="6" borderId="2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10" fontId="7" fillId="6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7" fillId="6" borderId="2" xfId="0" applyFont="1" applyFill="1" applyBorder="1" applyAlignment="1">
      <alignment vertical="center" wrapText="1"/>
    </xf>
    <xf numFmtId="165" fontId="7" fillId="6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 wrapText="1"/>
    </xf>
    <xf numFmtId="164" fontId="7" fillId="3" borderId="2" xfId="2" applyNumberFormat="1" applyFont="1" applyFill="1" applyBorder="1" applyAlignment="1">
      <alignment horizontal="center"/>
    </xf>
    <xf numFmtId="4" fontId="7" fillId="3" borderId="2" xfId="2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7" fillId="5" borderId="6" xfId="0" applyFont="1" applyFill="1" applyBorder="1" applyAlignment="1">
      <alignment horizontal="left"/>
    </xf>
    <xf numFmtId="49" fontId="14" fillId="0" borderId="0" xfId="0" applyNumberFormat="1" applyFont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right" vertical="top"/>
    </xf>
    <xf numFmtId="2" fontId="7" fillId="0" borderId="4" xfId="0" applyNumberFormat="1" applyFont="1" applyBorder="1" applyAlignment="1">
      <alignment horizontal="right" vertical="top"/>
    </xf>
    <xf numFmtId="2" fontId="7" fillId="0" borderId="5" xfId="0" applyNumberFormat="1" applyFont="1" applyBorder="1" applyAlignment="1">
      <alignment horizontal="right" vertical="top"/>
    </xf>
    <xf numFmtId="0" fontId="7" fillId="0" borderId="2" xfId="0" applyFont="1" applyBorder="1" applyAlignment="1">
      <alignment horizontal="right" vertical="center"/>
    </xf>
    <xf numFmtId="2" fontId="7" fillId="3" borderId="3" xfId="2" applyNumberFormat="1" applyFont="1" applyFill="1" applyBorder="1" applyAlignment="1">
      <alignment horizontal="right" vertical="top" wrapText="1"/>
    </xf>
    <xf numFmtId="2" fontId="7" fillId="3" borderId="4" xfId="2" applyNumberFormat="1" applyFont="1" applyFill="1" applyBorder="1" applyAlignment="1">
      <alignment horizontal="right" vertical="top" wrapText="1"/>
    </xf>
    <xf numFmtId="2" fontId="7" fillId="3" borderId="5" xfId="2" applyNumberFormat="1" applyFont="1" applyFill="1" applyBorder="1" applyAlignment="1">
      <alignment horizontal="right" vertical="top" wrapText="1"/>
    </xf>
  </cellXfs>
  <cellStyles count="9">
    <cellStyle name="Normalny" xfId="0" builtinId="0"/>
    <cellStyle name="Normalny 2" xfId="1" xr:uid="{934DA479-D6BF-4C90-A610-17D156DAEAD3}"/>
    <cellStyle name="Normalny 2 2" xfId="7" xr:uid="{13C93FC0-3AB9-4C36-B7F7-FD85A05A71F3}"/>
    <cellStyle name="Normalny 3" xfId="2" xr:uid="{EC99431F-E82B-40BF-ADA6-C1208E3C162A}"/>
    <cellStyle name="Normalny 4" xfId="5" xr:uid="{338EA474-B536-4F07-B11A-EB4C2F59FDD2}"/>
    <cellStyle name="Normalny 6" xfId="4" xr:uid="{B505CB6E-DBE6-49C2-B6F6-291F5B04C940}"/>
    <cellStyle name="Procentowy" xfId="8" builtinId="5"/>
    <cellStyle name="Procentowy 2" xfId="6" xr:uid="{19F04CC4-85E5-4CEA-8DA4-2B8E31D13802}"/>
    <cellStyle name="Procentowy 3" xfId="3" xr:uid="{527B4E1F-82CE-451A-B200-D31DAA4EC995}"/>
  </cellStyles>
  <dxfs count="0"/>
  <tableStyles count="0" defaultTableStyle="TableStyleMedium2" defaultPivotStyle="PivotStyleLight16"/>
  <colors>
    <mruColors>
      <color rgb="FFEFCEC7"/>
      <color rgb="FFD5F1F5"/>
      <color rgb="FFF1D9F0"/>
      <color rgb="FFD6D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2438400</xdr:colOff>
      <xdr:row>2</xdr:row>
      <xdr:rowOff>180975</xdr:rowOff>
    </xdr:from>
    <xdr:to>
      <xdr:col>7</xdr:col>
      <xdr:colOff>73025</xdr:colOff>
      <xdr:row>5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24ECCE3-28AC-4BA1-8CEF-F7B2FDA2266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t="16054" r="5093" b="44160"/>
        <a:stretch/>
      </xdr:blipFill>
      <xdr:spPr bwMode="auto">
        <a:xfrm>
          <a:off x="3076575" y="1571625"/>
          <a:ext cx="54673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333375</xdr:colOff>
      <xdr:row>2</xdr:row>
      <xdr:rowOff>104775</xdr:rowOff>
    </xdr:from>
    <xdr:to>
      <xdr:col>1</xdr:col>
      <xdr:colOff>2314575</xdr:colOff>
      <xdr:row>5</xdr:row>
      <xdr:rowOff>19050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B496A7-8A35-45D1-BF0D-210A8EFAACD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09" t="20453" r="11055"/>
        <a:stretch/>
      </xdr:blipFill>
      <xdr:spPr bwMode="auto">
        <a:xfrm>
          <a:off x="333375" y="1495425"/>
          <a:ext cx="2466975" cy="600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419100</xdr:colOff>
      <xdr:row>2</xdr:row>
      <xdr:rowOff>161925</xdr:rowOff>
    </xdr:from>
    <xdr:to>
      <xdr:col>9</xdr:col>
      <xdr:colOff>304800</xdr:colOff>
      <xdr:row>5</xdr:row>
      <xdr:rowOff>47624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AECFA93-25CB-4ACD-B419-63F2A463B90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1552575"/>
          <a:ext cx="895350" cy="57149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topLeftCell="A19" zoomScaleNormal="100" workbookViewId="0">
      <selection activeCell="M22" sqref="M22"/>
    </sheetView>
  </sheetViews>
  <sheetFormatPr defaultRowHeight="16.5" x14ac:dyDescent="0.3"/>
  <cols>
    <col min="1" max="1" width="7.28515625" style="10" customWidth="1"/>
    <col min="2" max="2" width="54.28515625" style="1" customWidth="1"/>
    <col min="3" max="3" width="15" style="2" customWidth="1"/>
    <col min="4" max="4" width="9.28515625" style="3" customWidth="1"/>
    <col min="5" max="5" width="10.5703125" style="4" customWidth="1"/>
    <col min="6" max="6" width="14.7109375" style="5" customWidth="1"/>
    <col min="7" max="7" width="13.5703125" style="5" customWidth="1"/>
    <col min="8" max="8" width="8.42578125" style="6" customWidth="1"/>
    <col min="9" max="9" width="15.140625" style="5" customWidth="1"/>
    <col min="10" max="10" width="13.7109375" style="7" customWidth="1"/>
    <col min="11" max="11" width="18.140625" style="3" customWidth="1"/>
    <col min="12" max="12" width="9.140625" style="8"/>
    <col min="13" max="13" width="14.42578125" style="8" customWidth="1"/>
    <col min="14" max="16384" width="9.140625" style="8"/>
  </cols>
  <sheetData>
    <row r="1" spans="1:11" s="19" customFormat="1" x14ac:dyDescent="0.25">
      <c r="E1" s="80" t="s">
        <v>83</v>
      </c>
      <c r="F1" s="80"/>
      <c r="G1" s="80"/>
      <c r="H1" s="80"/>
      <c r="I1" s="80"/>
      <c r="J1" s="80"/>
    </row>
    <row r="2" spans="1:11" s="11" customFormat="1" ht="18" x14ac:dyDescent="0.25">
      <c r="A2" s="12" t="s">
        <v>84</v>
      </c>
      <c r="B2" s="13"/>
      <c r="C2" s="14"/>
      <c r="D2" s="15"/>
    </row>
    <row r="3" spans="1:11" s="11" customFormat="1" ht="18" x14ac:dyDescent="0.25">
      <c r="A3" s="12"/>
      <c r="B3" s="13"/>
      <c r="C3" s="14"/>
      <c r="D3" s="15"/>
    </row>
    <row r="4" spans="1:11" s="11" customFormat="1" ht="18" x14ac:dyDescent="0.25">
      <c r="A4" s="12"/>
      <c r="B4" s="13"/>
      <c r="C4" s="14"/>
      <c r="D4" s="15"/>
    </row>
    <row r="5" spans="1:11" s="11" customFormat="1" ht="18" x14ac:dyDescent="0.25">
      <c r="A5" s="12"/>
      <c r="B5" s="13"/>
      <c r="C5" s="14"/>
      <c r="D5" s="15"/>
    </row>
    <row r="6" spans="1:11" s="11" customFormat="1" ht="18" x14ac:dyDescent="0.25">
      <c r="A6" s="12"/>
      <c r="B6" s="13"/>
      <c r="C6" s="14"/>
      <c r="D6" s="15"/>
    </row>
    <row r="7" spans="1:11" s="19" customFormat="1" ht="57" customHeight="1" x14ac:dyDescent="0.25">
      <c r="A7" s="85" t="s">
        <v>53</v>
      </c>
      <c r="B7" s="85"/>
      <c r="C7" s="85"/>
      <c r="D7" s="85"/>
      <c r="E7" s="85"/>
      <c r="F7" s="85"/>
      <c r="G7" s="85"/>
      <c r="H7" s="85"/>
      <c r="I7" s="85"/>
      <c r="J7" s="85"/>
    </row>
    <row r="8" spans="1:11" s="11" customFormat="1" ht="81.75" customHeight="1" x14ac:dyDescent="0.25">
      <c r="A8" s="81" t="s">
        <v>85</v>
      </c>
      <c r="B8" s="82"/>
      <c r="C8" s="82"/>
      <c r="D8" s="82"/>
      <c r="E8" s="82"/>
      <c r="F8" s="82"/>
      <c r="G8" s="82"/>
      <c r="H8" s="82"/>
      <c r="I8" s="82"/>
      <c r="J8" s="82"/>
    </row>
    <row r="9" spans="1:11" s="11" customFormat="1" x14ac:dyDescent="0.25">
      <c r="A9" s="86" t="s">
        <v>11</v>
      </c>
      <c r="B9" s="87"/>
      <c r="C9" s="87"/>
      <c r="D9" s="87"/>
      <c r="E9" s="87"/>
      <c r="F9" s="87"/>
      <c r="G9" s="87"/>
      <c r="H9" s="87"/>
      <c r="I9" s="87"/>
      <c r="J9" s="88"/>
    </row>
    <row r="10" spans="1:11" s="17" customFormat="1" x14ac:dyDescent="0.3">
      <c r="A10" s="91" t="s">
        <v>22</v>
      </c>
      <c r="B10" s="91"/>
      <c r="C10" s="91"/>
      <c r="D10" s="91"/>
      <c r="E10" s="91"/>
      <c r="F10" s="91"/>
      <c r="G10" s="91"/>
      <c r="H10" s="91"/>
      <c r="I10" s="91"/>
      <c r="J10" s="91"/>
      <c r="K10" s="20" t="s">
        <v>19</v>
      </c>
    </row>
    <row r="11" spans="1:11" s="17" customFormat="1" ht="49.5" x14ac:dyDescent="0.3">
      <c r="A11" s="38" t="s">
        <v>23</v>
      </c>
      <c r="B11" s="39" t="s">
        <v>0</v>
      </c>
      <c r="C11" s="40" t="s">
        <v>1</v>
      </c>
      <c r="D11" s="41" t="s">
        <v>2</v>
      </c>
      <c r="E11" s="42" t="s">
        <v>12</v>
      </c>
      <c r="F11" s="43" t="s">
        <v>3</v>
      </c>
      <c r="G11" s="43" t="s">
        <v>4</v>
      </c>
      <c r="H11" s="44" t="s">
        <v>5</v>
      </c>
      <c r="I11" s="43" t="s">
        <v>6</v>
      </c>
      <c r="J11" s="43" t="s">
        <v>7</v>
      </c>
      <c r="K11" s="20"/>
    </row>
    <row r="12" spans="1:11" s="17" customFormat="1" x14ac:dyDescent="0.3">
      <c r="A12" s="45" t="s">
        <v>24</v>
      </c>
      <c r="B12" s="46" t="s">
        <v>25</v>
      </c>
      <c r="C12" s="45" t="s">
        <v>26</v>
      </c>
      <c r="D12" s="47" t="s">
        <v>8</v>
      </c>
      <c r="E12" s="48">
        <v>13</v>
      </c>
      <c r="F12" s="49"/>
      <c r="G12" s="49">
        <f>E12*F12</f>
        <v>0</v>
      </c>
      <c r="H12" s="70"/>
      <c r="I12" s="49">
        <f>G12*H12</f>
        <v>0</v>
      </c>
      <c r="J12" s="50">
        <f>I12+G12</f>
        <v>0</v>
      </c>
      <c r="K12" s="20"/>
    </row>
    <row r="13" spans="1:11" s="17" customFormat="1" x14ac:dyDescent="0.3">
      <c r="A13" s="45" t="s">
        <v>20</v>
      </c>
      <c r="B13" s="46" t="s">
        <v>27</v>
      </c>
      <c r="C13" s="45" t="s">
        <v>28</v>
      </c>
      <c r="D13" s="47" t="s">
        <v>8</v>
      </c>
      <c r="E13" s="45">
        <v>9</v>
      </c>
      <c r="F13" s="49"/>
      <c r="G13" s="49">
        <f t="shared" ref="G13:G15" si="0">E13*F13</f>
        <v>0</v>
      </c>
      <c r="H13" s="70"/>
      <c r="I13" s="49">
        <f t="shared" ref="I13:I15" si="1">G13*H13</f>
        <v>0</v>
      </c>
      <c r="J13" s="50">
        <f t="shared" ref="J13:J15" si="2">I13+G13</f>
        <v>0</v>
      </c>
      <c r="K13" s="20"/>
    </row>
    <row r="14" spans="1:11" s="17" customFormat="1" x14ac:dyDescent="0.3">
      <c r="A14" s="45" t="s">
        <v>21</v>
      </c>
      <c r="B14" s="51" t="s">
        <v>29</v>
      </c>
      <c r="C14" s="45" t="s">
        <v>30</v>
      </c>
      <c r="D14" s="47" t="s">
        <v>8</v>
      </c>
      <c r="E14" s="45">
        <v>7</v>
      </c>
      <c r="F14" s="49"/>
      <c r="G14" s="49">
        <f t="shared" si="0"/>
        <v>0</v>
      </c>
      <c r="H14" s="70"/>
      <c r="I14" s="49">
        <f t="shared" si="1"/>
        <v>0</v>
      </c>
      <c r="J14" s="50">
        <f t="shared" si="2"/>
        <v>0</v>
      </c>
      <c r="K14" s="20"/>
    </row>
    <row r="15" spans="1:11" s="17" customFormat="1" ht="16.5" customHeight="1" x14ac:dyDescent="0.3">
      <c r="A15" s="45" t="s">
        <v>31</v>
      </c>
      <c r="B15" s="51" t="s">
        <v>32</v>
      </c>
      <c r="C15" s="45" t="s">
        <v>33</v>
      </c>
      <c r="D15" s="47" t="s">
        <v>8</v>
      </c>
      <c r="E15" s="45">
        <v>2</v>
      </c>
      <c r="F15" s="49"/>
      <c r="G15" s="49">
        <f t="shared" si="0"/>
        <v>0</v>
      </c>
      <c r="H15" s="70"/>
      <c r="I15" s="49">
        <f t="shared" si="1"/>
        <v>0</v>
      </c>
      <c r="J15" s="50">
        <f t="shared" si="2"/>
        <v>0</v>
      </c>
      <c r="K15" s="20"/>
    </row>
    <row r="16" spans="1:11" s="17" customFormat="1" x14ac:dyDescent="0.3">
      <c r="A16" s="3"/>
      <c r="C16" s="3"/>
      <c r="D16" s="3"/>
      <c r="E16" s="3"/>
      <c r="F16" s="18" t="s">
        <v>9</v>
      </c>
      <c r="G16" s="72">
        <f>SUM(G12:G15)</f>
        <v>0</v>
      </c>
      <c r="H16" s="18"/>
      <c r="I16" s="72">
        <f>SUM(I12:I15)</f>
        <v>0</v>
      </c>
      <c r="J16" s="72">
        <f>SUM(J12:J15)</f>
        <v>0</v>
      </c>
      <c r="K16" s="20"/>
    </row>
    <row r="17" spans="1:11" s="17" customFormat="1" x14ac:dyDescent="0.3">
      <c r="A17" s="83" t="s">
        <v>34</v>
      </c>
      <c r="B17" s="83"/>
      <c r="C17" s="83"/>
      <c r="D17" s="83"/>
      <c r="E17" s="83"/>
      <c r="F17" s="83"/>
      <c r="G17" s="83"/>
      <c r="H17" s="83"/>
      <c r="I17" s="83"/>
      <c r="J17" s="83"/>
      <c r="K17" s="20" t="s">
        <v>19</v>
      </c>
    </row>
    <row r="18" spans="1:11" s="17" customFormat="1" ht="49.5" x14ac:dyDescent="0.3">
      <c r="A18" s="38" t="s">
        <v>23</v>
      </c>
      <c r="B18" s="39" t="s">
        <v>0</v>
      </c>
      <c r="C18" s="40" t="s">
        <v>1</v>
      </c>
      <c r="D18" s="41" t="s">
        <v>2</v>
      </c>
      <c r="E18" s="42" t="s">
        <v>12</v>
      </c>
      <c r="F18" s="43" t="s">
        <v>3</v>
      </c>
      <c r="G18" s="43" t="s">
        <v>4</v>
      </c>
      <c r="H18" s="44" t="s">
        <v>5</v>
      </c>
      <c r="I18" s="43" t="s">
        <v>6</v>
      </c>
      <c r="J18" s="43" t="s">
        <v>7</v>
      </c>
      <c r="K18" s="20"/>
    </row>
    <row r="19" spans="1:11" s="17" customFormat="1" x14ac:dyDescent="0.3">
      <c r="A19" s="45">
        <v>2.1</v>
      </c>
      <c r="B19" s="52" t="s">
        <v>35</v>
      </c>
      <c r="C19" s="45" t="s">
        <v>36</v>
      </c>
      <c r="D19" s="47" t="s">
        <v>8</v>
      </c>
      <c r="E19" s="48">
        <v>7</v>
      </c>
      <c r="F19" s="49"/>
      <c r="G19" s="49">
        <f>E19*F19</f>
        <v>0</v>
      </c>
      <c r="H19" s="70"/>
      <c r="I19" s="49">
        <f>G19*H19</f>
        <v>0</v>
      </c>
      <c r="J19" s="50">
        <f>I19+G19</f>
        <v>0</v>
      </c>
      <c r="K19" s="20"/>
    </row>
    <row r="20" spans="1:11" s="17" customFormat="1" x14ac:dyDescent="0.3">
      <c r="A20" s="3"/>
      <c r="C20" s="3"/>
      <c r="D20" s="3"/>
      <c r="E20" s="3"/>
      <c r="F20" s="18" t="s">
        <v>9</v>
      </c>
      <c r="G20" s="72">
        <f>SUM(G19)</f>
        <v>0</v>
      </c>
      <c r="H20" s="18"/>
      <c r="I20" s="72">
        <f>SUM(I19)</f>
        <v>0</v>
      </c>
      <c r="J20" s="72">
        <f>SUM(J19)</f>
        <v>0</v>
      </c>
      <c r="K20" s="20"/>
    </row>
    <row r="21" spans="1:11" s="17" customFormat="1" x14ac:dyDescent="0.3">
      <c r="A21" s="83" t="s">
        <v>37</v>
      </c>
      <c r="B21" s="83"/>
      <c r="C21" s="83"/>
      <c r="D21" s="83"/>
      <c r="E21" s="83"/>
      <c r="F21" s="83"/>
      <c r="G21" s="83"/>
      <c r="H21" s="83"/>
      <c r="I21" s="83"/>
      <c r="J21" s="83"/>
      <c r="K21" s="20" t="s">
        <v>19</v>
      </c>
    </row>
    <row r="22" spans="1:11" s="17" customFormat="1" ht="49.5" x14ac:dyDescent="0.3">
      <c r="A22" s="38" t="s">
        <v>23</v>
      </c>
      <c r="B22" s="39" t="s">
        <v>0</v>
      </c>
      <c r="C22" s="40" t="s">
        <v>1</v>
      </c>
      <c r="D22" s="41" t="s">
        <v>2</v>
      </c>
      <c r="E22" s="42" t="s">
        <v>12</v>
      </c>
      <c r="F22" s="43" t="s">
        <v>3</v>
      </c>
      <c r="G22" s="43" t="s">
        <v>4</v>
      </c>
      <c r="H22" s="44" t="s">
        <v>5</v>
      </c>
      <c r="I22" s="43" t="s">
        <v>6</v>
      </c>
      <c r="J22" s="43" t="s">
        <v>7</v>
      </c>
      <c r="K22" s="20"/>
    </row>
    <row r="23" spans="1:11" s="17" customFormat="1" x14ac:dyDescent="0.3">
      <c r="A23" s="45" t="s">
        <v>13</v>
      </c>
      <c r="B23" s="53" t="s">
        <v>38</v>
      </c>
      <c r="C23" s="45" t="s">
        <v>39</v>
      </c>
      <c r="D23" s="47" t="s">
        <v>8</v>
      </c>
      <c r="E23" s="48">
        <v>2</v>
      </c>
      <c r="F23" s="49"/>
      <c r="G23" s="49">
        <f>E23*F23</f>
        <v>0</v>
      </c>
      <c r="H23" s="70"/>
      <c r="I23" s="49">
        <f>G23*H23</f>
        <v>0</v>
      </c>
      <c r="J23" s="50">
        <f>I23+G23</f>
        <v>0</v>
      </c>
      <c r="K23" s="20"/>
    </row>
    <row r="24" spans="1:11" s="17" customFormat="1" ht="33" x14ac:dyDescent="0.3">
      <c r="A24" s="45" t="s">
        <v>40</v>
      </c>
      <c r="B24" s="53" t="s">
        <v>41</v>
      </c>
      <c r="C24" s="45" t="s">
        <v>42</v>
      </c>
      <c r="D24" s="45" t="s">
        <v>8</v>
      </c>
      <c r="E24" s="45">
        <v>3</v>
      </c>
      <c r="F24" s="49"/>
      <c r="G24" s="49">
        <f t="shared" ref="G24:G26" si="3">E24*F24</f>
        <v>0</v>
      </c>
      <c r="H24" s="70"/>
      <c r="I24" s="49">
        <f t="shared" ref="I24:I26" si="4">G24*H24</f>
        <v>0</v>
      </c>
      <c r="J24" s="50">
        <f t="shared" ref="J24:J26" si="5">I24+G24</f>
        <v>0</v>
      </c>
      <c r="K24" s="20"/>
    </row>
    <row r="25" spans="1:11" s="17" customFormat="1" x14ac:dyDescent="0.3">
      <c r="A25" s="45" t="s">
        <v>43</v>
      </c>
      <c r="B25" s="53" t="s">
        <v>44</v>
      </c>
      <c r="C25" s="45" t="s">
        <v>45</v>
      </c>
      <c r="D25" s="45" t="s">
        <v>8</v>
      </c>
      <c r="E25" s="45">
        <v>1</v>
      </c>
      <c r="F25" s="49"/>
      <c r="G25" s="49">
        <f t="shared" si="3"/>
        <v>0</v>
      </c>
      <c r="H25" s="70"/>
      <c r="I25" s="49">
        <f t="shared" si="4"/>
        <v>0</v>
      </c>
      <c r="J25" s="50">
        <f t="shared" si="5"/>
        <v>0</v>
      </c>
      <c r="K25" s="20"/>
    </row>
    <row r="26" spans="1:11" s="17" customFormat="1" x14ac:dyDescent="0.3">
      <c r="A26" s="45" t="s">
        <v>46</v>
      </c>
      <c r="B26" s="53" t="s">
        <v>47</v>
      </c>
      <c r="C26" s="45" t="s">
        <v>48</v>
      </c>
      <c r="D26" s="45" t="s">
        <v>8</v>
      </c>
      <c r="E26" s="45">
        <v>1</v>
      </c>
      <c r="F26" s="49"/>
      <c r="G26" s="49">
        <f t="shared" si="3"/>
        <v>0</v>
      </c>
      <c r="H26" s="70"/>
      <c r="I26" s="49">
        <f t="shared" si="4"/>
        <v>0</v>
      </c>
      <c r="J26" s="50">
        <f t="shared" si="5"/>
        <v>0</v>
      </c>
      <c r="K26" s="20"/>
    </row>
    <row r="27" spans="1:11" s="17" customFormat="1" x14ac:dyDescent="0.3">
      <c r="A27" s="99" t="s">
        <v>9</v>
      </c>
      <c r="B27" s="99"/>
      <c r="C27" s="99"/>
      <c r="D27" s="99"/>
      <c r="E27" s="99"/>
      <c r="F27" s="99"/>
      <c r="G27" s="73">
        <f>SUM(G23:G26)</f>
        <v>0</v>
      </c>
      <c r="H27" s="74"/>
      <c r="I27" s="73">
        <f>SUM(I23:I26)</f>
        <v>0</v>
      </c>
      <c r="J27" s="73">
        <f>I27+G27</f>
        <v>0</v>
      </c>
      <c r="K27" s="20" t="s">
        <v>19</v>
      </c>
    </row>
    <row r="28" spans="1:11" s="17" customFormat="1" x14ac:dyDescent="0.3">
      <c r="A28" s="83" t="s">
        <v>50</v>
      </c>
      <c r="B28" s="83"/>
      <c r="C28" s="83"/>
      <c r="D28" s="83"/>
      <c r="E28" s="83"/>
      <c r="F28" s="83"/>
      <c r="G28" s="83"/>
      <c r="H28" s="83"/>
      <c r="I28" s="83"/>
      <c r="J28" s="83"/>
      <c r="K28" s="20"/>
    </row>
    <row r="29" spans="1:11" s="17" customFormat="1" ht="49.5" x14ac:dyDescent="0.3">
      <c r="A29" s="38" t="s">
        <v>23</v>
      </c>
      <c r="B29" s="39" t="s">
        <v>0</v>
      </c>
      <c r="C29" s="54" t="s">
        <v>1</v>
      </c>
      <c r="D29" s="55" t="s">
        <v>2</v>
      </c>
      <c r="E29" s="56" t="s">
        <v>12</v>
      </c>
      <c r="F29" s="57" t="s">
        <v>3</v>
      </c>
      <c r="G29" s="57" t="s">
        <v>4</v>
      </c>
      <c r="H29" s="58" t="s">
        <v>5</v>
      </c>
      <c r="I29" s="57" t="s">
        <v>6</v>
      </c>
      <c r="J29" s="57" t="s">
        <v>7</v>
      </c>
      <c r="K29" s="20"/>
    </row>
    <row r="30" spans="1:11" s="17" customFormat="1" x14ac:dyDescent="0.3">
      <c r="A30" s="45" t="s">
        <v>14</v>
      </c>
      <c r="B30" s="59" t="s">
        <v>49</v>
      </c>
      <c r="C30" s="28" t="s">
        <v>26</v>
      </c>
      <c r="D30" s="47" t="s">
        <v>8</v>
      </c>
      <c r="E30" s="48">
        <v>3</v>
      </c>
      <c r="F30" s="49"/>
      <c r="G30" s="49">
        <f t="shared" ref="G30" si="6">E30*F30</f>
        <v>0</v>
      </c>
      <c r="H30" s="71"/>
      <c r="I30" s="49">
        <f t="shared" ref="I30" si="7">G30*H30</f>
        <v>0</v>
      </c>
      <c r="J30" s="50">
        <f t="shared" ref="J30" si="8">I30+G30</f>
        <v>0</v>
      </c>
      <c r="K30" s="20"/>
    </row>
    <row r="31" spans="1:11" s="17" customFormat="1" x14ac:dyDescent="0.3">
      <c r="A31" s="100" t="s">
        <v>9</v>
      </c>
      <c r="B31" s="101"/>
      <c r="C31" s="101"/>
      <c r="D31" s="101"/>
      <c r="E31" s="101"/>
      <c r="F31" s="102"/>
      <c r="G31" s="75">
        <f>G30</f>
        <v>0</v>
      </c>
      <c r="H31" s="76"/>
      <c r="I31" s="75">
        <f>I30</f>
        <v>0</v>
      </c>
      <c r="J31" s="75">
        <f>J30</f>
        <v>0</v>
      </c>
      <c r="K31" s="20"/>
    </row>
    <row r="32" spans="1:11" s="17" customFormat="1" x14ac:dyDescent="0.3">
      <c r="A32" s="93" t="s">
        <v>79</v>
      </c>
      <c r="B32" s="94"/>
      <c r="C32" s="94"/>
      <c r="D32" s="94"/>
      <c r="E32" s="94"/>
      <c r="F32" s="94"/>
      <c r="G32" s="94"/>
      <c r="H32" s="94"/>
      <c r="I32" s="94"/>
      <c r="J32" s="95"/>
      <c r="K32" s="20" t="s">
        <v>80</v>
      </c>
    </row>
    <row r="33" spans="1:11" s="17" customFormat="1" ht="49.5" x14ac:dyDescent="0.3">
      <c r="A33" s="60" t="s">
        <v>54</v>
      </c>
      <c r="B33" s="60" t="s">
        <v>55</v>
      </c>
      <c r="C33" s="55" t="s">
        <v>56</v>
      </c>
      <c r="D33" s="55" t="s">
        <v>57</v>
      </c>
      <c r="E33" s="55" t="s">
        <v>58</v>
      </c>
      <c r="F33" s="55" t="s">
        <v>59</v>
      </c>
      <c r="G33" s="61" t="s">
        <v>60</v>
      </c>
      <c r="H33" s="55" t="s">
        <v>5</v>
      </c>
      <c r="I33" s="61" t="s">
        <v>6</v>
      </c>
      <c r="J33" s="61" t="s">
        <v>61</v>
      </c>
      <c r="K33" s="20"/>
    </row>
    <row r="34" spans="1:11" s="17" customFormat="1" x14ac:dyDescent="0.3">
      <c r="A34" s="47">
        <v>5.0999999999999996</v>
      </c>
      <c r="B34" s="62" t="s">
        <v>62</v>
      </c>
      <c r="C34" s="45" t="s">
        <v>63</v>
      </c>
      <c r="D34" s="45" t="s">
        <v>64</v>
      </c>
      <c r="E34" s="63">
        <v>3</v>
      </c>
      <c r="F34" s="64"/>
      <c r="G34" s="29">
        <f>F34*E34</f>
        <v>0</v>
      </c>
      <c r="H34" s="30"/>
      <c r="I34" s="29">
        <f>G34*H34</f>
        <v>0</v>
      </c>
      <c r="J34" s="31">
        <f t="shared" ref="J34:J41" si="9">SUM(G34+I34)</f>
        <v>0</v>
      </c>
      <c r="K34" s="20"/>
    </row>
    <row r="35" spans="1:11" s="17" customFormat="1" x14ac:dyDescent="0.3">
      <c r="A35" s="65">
        <v>5.2</v>
      </c>
      <c r="B35" s="62" t="s">
        <v>65</v>
      </c>
      <c r="C35" s="45" t="s">
        <v>66</v>
      </c>
      <c r="D35" s="45" t="s">
        <v>64</v>
      </c>
      <c r="E35" s="63">
        <v>1</v>
      </c>
      <c r="F35" s="64"/>
      <c r="G35" s="29">
        <f t="shared" ref="G35:G38" si="10">F35*E35</f>
        <v>0</v>
      </c>
      <c r="H35" s="30"/>
      <c r="I35" s="29">
        <f t="shared" ref="I35:I38" si="11">G35*H35</f>
        <v>0</v>
      </c>
      <c r="J35" s="31">
        <f t="shared" si="9"/>
        <v>0</v>
      </c>
      <c r="K35" s="20"/>
    </row>
    <row r="36" spans="1:11" s="17" customFormat="1" x14ac:dyDescent="0.3">
      <c r="A36" s="65">
        <v>5.3</v>
      </c>
      <c r="B36" s="62" t="s">
        <v>67</v>
      </c>
      <c r="C36" s="45" t="s">
        <v>68</v>
      </c>
      <c r="D36" s="45" t="s">
        <v>64</v>
      </c>
      <c r="E36" s="63">
        <v>1</v>
      </c>
      <c r="F36" s="64"/>
      <c r="G36" s="29">
        <f t="shared" si="10"/>
        <v>0</v>
      </c>
      <c r="H36" s="30"/>
      <c r="I36" s="29">
        <f t="shared" si="11"/>
        <v>0</v>
      </c>
      <c r="J36" s="31">
        <f t="shared" si="9"/>
        <v>0</v>
      </c>
      <c r="K36" s="20"/>
    </row>
    <row r="37" spans="1:11" s="17" customFormat="1" x14ac:dyDescent="0.3">
      <c r="A37" s="65">
        <v>5.4</v>
      </c>
      <c r="B37" s="62" t="s">
        <v>69</v>
      </c>
      <c r="C37" s="45" t="s">
        <v>70</v>
      </c>
      <c r="D37" s="45" t="s">
        <v>64</v>
      </c>
      <c r="E37" s="63">
        <v>1</v>
      </c>
      <c r="F37" s="64"/>
      <c r="G37" s="29">
        <f t="shared" si="10"/>
        <v>0</v>
      </c>
      <c r="H37" s="30"/>
      <c r="I37" s="29">
        <f>G37*H37</f>
        <v>0</v>
      </c>
      <c r="J37" s="31">
        <f t="shared" si="9"/>
        <v>0</v>
      </c>
      <c r="K37" s="20"/>
    </row>
    <row r="38" spans="1:11" s="17" customFormat="1" x14ac:dyDescent="0.3">
      <c r="A38" s="65">
        <v>5.5</v>
      </c>
      <c r="B38" s="62" t="s">
        <v>71</v>
      </c>
      <c r="C38" s="45" t="s">
        <v>72</v>
      </c>
      <c r="D38" s="45" t="s">
        <v>64</v>
      </c>
      <c r="E38" s="63">
        <v>1</v>
      </c>
      <c r="F38" s="64"/>
      <c r="G38" s="29">
        <f t="shared" si="10"/>
        <v>0</v>
      </c>
      <c r="H38" s="30"/>
      <c r="I38" s="29">
        <f t="shared" si="11"/>
        <v>0</v>
      </c>
      <c r="J38" s="31">
        <f t="shared" si="9"/>
        <v>0</v>
      </c>
      <c r="K38" s="20"/>
    </row>
    <row r="39" spans="1:11" s="17" customFormat="1" ht="16.5" customHeight="1" x14ac:dyDescent="0.3">
      <c r="A39" s="65">
        <v>5.6</v>
      </c>
      <c r="B39" s="66" t="s">
        <v>73</v>
      </c>
      <c r="C39" s="47" t="s">
        <v>74</v>
      </c>
      <c r="D39" s="45" t="s">
        <v>64</v>
      </c>
      <c r="E39" s="63">
        <v>1</v>
      </c>
      <c r="F39" s="67"/>
      <c r="G39" s="32">
        <f>E39*F39</f>
        <v>0</v>
      </c>
      <c r="H39" s="33"/>
      <c r="I39" s="34">
        <f>G39*H39</f>
        <v>0</v>
      </c>
      <c r="J39" s="32">
        <f t="shared" si="9"/>
        <v>0</v>
      </c>
      <c r="K39" s="20"/>
    </row>
    <row r="40" spans="1:11" s="17" customFormat="1" x14ac:dyDescent="0.3">
      <c r="A40" s="65">
        <v>5.7</v>
      </c>
      <c r="B40" s="68" t="s">
        <v>75</v>
      </c>
      <c r="C40" s="47" t="s">
        <v>76</v>
      </c>
      <c r="D40" s="45" t="s">
        <v>64</v>
      </c>
      <c r="E40" s="63">
        <v>1</v>
      </c>
      <c r="F40" s="67"/>
      <c r="G40" s="32">
        <f t="shared" ref="G40" si="12">E40*F40</f>
        <v>0</v>
      </c>
      <c r="H40" s="33"/>
      <c r="I40" s="34">
        <f t="shared" ref="I40" si="13">G40*H40</f>
        <v>0</v>
      </c>
      <c r="J40" s="32">
        <f t="shared" si="9"/>
        <v>0</v>
      </c>
      <c r="K40" s="20"/>
    </row>
    <row r="41" spans="1:11" s="17" customFormat="1" x14ac:dyDescent="0.3">
      <c r="A41" s="65">
        <v>5.8</v>
      </c>
      <c r="B41" s="53" t="s">
        <v>77</v>
      </c>
      <c r="C41" s="69" t="s">
        <v>78</v>
      </c>
      <c r="D41" s="45" t="s">
        <v>64</v>
      </c>
      <c r="E41" s="63">
        <v>1</v>
      </c>
      <c r="F41" s="67"/>
      <c r="G41" s="32">
        <f>E41*F41</f>
        <v>0</v>
      </c>
      <c r="H41" s="33"/>
      <c r="I41" s="34">
        <f>G41*H41</f>
        <v>0</v>
      </c>
      <c r="J41" s="32">
        <f t="shared" si="9"/>
        <v>0</v>
      </c>
      <c r="K41" s="20"/>
    </row>
    <row r="42" spans="1:11" s="17" customFormat="1" x14ac:dyDescent="0.3">
      <c r="A42" s="96" t="s">
        <v>9</v>
      </c>
      <c r="B42" s="97"/>
      <c r="C42" s="97"/>
      <c r="D42" s="97"/>
      <c r="E42" s="97"/>
      <c r="F42" s="98"/>
      <c r="G42" s="77">
        <f>SUM(G34:G41)</f>
        <v>0</v>
      </c>
      <c r="H42" s="78"/>
      <c r="I42" s="79">
        <f>SUM(I34:I41)</f>
        <v>0</v>
      </c>
      <c r="J42" s="79">
        <f>SUM(J34:J41)</f>
        <v>0</v>
      </c>
      <c r="K42" s="20"/>
    </row>
    <row r="43" spans="1:11" s="17" customFormat="1" x14ac:dyDescent="0.3">
      <c r="A43" s="28" t="s">
        <v>15</v>
      </c>
      <c r="B43" s="28"/>
      <c r="C43" s="28"/>
      <c r="D43" s="28"/>
      <c r="E43" s="28"/>
      <c r="F43" s="28"/>
      <c r="G43" s="27"/>
      <c r="H43" s="27"/>
      <c r="I43" s="27"/>
      <c r="J43" s="27"/>
      <c r="K43" s="18"/>
    </row>
    <row r="44" spans="1:11" s="17" customFormat="1" x14ac:dyDescent="0.3">
      <c r="A44" s="25" t="s">
        <v>16</v>
      </c>
      <c r="B44" s="8"/>
      <c r="C44" s="8"/>
      <c r="D44" s="8"/>
      <c r="E44" s="8"/>
      <c r="F44" s="8"/>
      <c r="G44" s="21"/>
      <c r="H44" s="21"/>
      <c r="I44" s="21"/>
      <c r="J44" s="21"/>
      <c r="K44" s="18"/>
    </row>
    <row r="45" spans="1:11" s="17" customFormat="1" x14ac:dyDescent="0.3">
      <c r="A45" s="35"/>
      <c r="B45" s="36" t="s">
        <v>51</v>
      </c>
      <c r="C45" s="28"/>
      <c r="D45" s="8"/>
      <c r="E45" s="8"/>
      <c r="F45" s="8"/>
      <c r="G45" s="21"/>
      <c r="H45" s="21"/>
      <c r="I45" s="21"/>
      <c r="J45" s="21"/>
      <c r="K45" s="18"/>
    </row>
    <row r="46" spans="1:11" s="17" customFormat="1" ht="85.5" customHeight="1" x14ac:dyDescent="0.3">
      <c r="A46" s="35"/>
      <c r="B46" s="37" t="s">
        <v>81</v>
      </c>
      <c r="C46" s="28"/>
      <c r="D46" s="8"/>
      <c r="E46" s="8"/>
      <c r="F46" s="8"/>
      <c r="G46" s="21"/>
      <c r="H46" s="21"/>
      <c r="I46" s="21"/>
      <c r="J46" s="21"/>
      <c r="K46" s="18"/>
    </row>
    <row r="47" spans="1:11" s="17" customFormat="1" x14ac:dyDescent="0.3">
      <c r="A47" s="25" t="s">
        <v>10</v>
      </c>
      <c r="B47" s="22"/>
      <c r="C47" s="11"/>
      <c r="D47" s="11"/>
      <c r="E47" s="11"/>
      <c r="F47" s="11"/>
      <c r="G47" s="11"/>
      <c r="H47" s="11"/>
      <c r="I47" s="11"/>
      <c r="J47" s="11"/>
      <c r="K47" s="18"/>
    </row>
    <row r="48" spans="1:11" s="17" customFormat="1" x14ac:dyDescent="0.3">
      <c r="A48" s="11"/>
      <c r="B48" s="92" t="s">
        <v>86</v>
      </c>
      <c r="C48" s="92"/>
      <c r="D48" s="92"/>
      <c r="E48" s="92"/>
      <c r="F48" s="92"/>
      <c r="G48" s="92"/>
      <c r="H48" s="92"/>
      <c r="I48" s="92"/>
      <c r="J48" s="92"/>
      <c r="K48" s="18"/>
    </row>
    <row r="49" spans="1:11" s="17" customFormat="1" x14ac:dyDescent="0.3">
      <c r="A49" s="23" t="s">
        <v>17</v>
      </c>
      <c r="B49" s="24"/>
      <c r="C49" s="24"/>
      <c r="D49" s="24"/>
      <c r="E49" s="24"/>
      <c r="F49" s="24"/>
      <c r="G49" s="24"/>
      <c r="H49" s="24"/>
      <c r="I49" s="24"/>
      <c r="J49" s="24"/>
      <c r="K49" s="18"/>
    </row>
    <row r="50" spans="1:11" s="17" customFormat="1" x14ac:dyDescent="0.3">
      <c r="A50" s="17" t="s">
        <v>18</v>
      </c>
      <c r="B50" s="22"/>
      <c r="C50" s="16"/>
      <c r="D50" s="16"/>
      <c r="E50" s="16"/>
      <c r="F50" s="9"/>
      <c r="G50" s="9"/>
      <c r="H50" s="26"/>
      <c r="I50" s="9"/>
      <c r="J50" s="9"/>
      <c r="K50" s="18"/>
    </row>
    <row r="51" spans="1:11" s="17" customFormat="1" x14ac:dyDescent="0.3">
      <c r="B51" s="89" t="s">
        <v>52</v>
      </c>
      <c r="C51" s="89"/>
      <c r="D51" s="89"/>
      <c r="E51" s="89"/>
      <c r="F51" s="89"/>
      <c r="G51" s="89"/>
      <c r="H51" s="89"/>
      <c r="I51" s="89"/>
      <c r="J51" s="89"/>
      <c r="K51" s="18"/>
    </row>
    <row r="52" spans="1:11" s="17" customFormat="1" ht="22.5" customHeight="1" x14ac:dyDescent="0.3">
      <c r="B52" s="90" t="s">
        <v>82</v>
      </c>
      <c r="C52" s="90"/>
      <c r="D52" s="90"/>
      <c r="E52" s="90"/>
      <c r="F52" s="90"/>
      <c r="G52" s="90"/>
      <c r="H52" s="90"/>
      <c r="I52" s="90"/>
      <c r="J52" s="90"/>
      <c r="K52" s="18"/>
    </row>
    <row r="53" spans="1:11" ht="62.25" customHeight="1" x14ac:dyDescent="0.3">
      <c r="A53" s="84" t="s">
        <v>87</v>
      </c>
      <c r="B53" s="84"/>
      <c r="C53" s="84"/>
      <c r="D53" s="84"/>
      <c r="E53" s="84"/>
      <c r="F53" s="84"/>
      <c r="G53" s="84"/>
      <c r="H53" s="84"/>
      <c r="I53" s="84"/>
      <c r="J53" s="84"/>
    </row>
  </sheetData>
  <mergeCells count="16">
    <mergeCell ref="E1:J1"/>
    <mergeCell ref="A8:J8"/>
    <mergeCell ref="A21:J21"/>
    <mergeCell ref="A28:J28"/>
    <mergeCell ref="A53:J53"/>
    <mergeCell ref="A7:J7"/>
    <mergeCell ref="A9:J9"/>
    <mergeCell ref="B51:J51"/>
    <mergeCell ref="B52:J52"/>
    <mergeCell ref="A10:J10"/>
    <mergeCell ref="A17:J17"/>
    <mergeCell ref="B48:J48"/>
    <mergeCell ref="A32:J32"/>
    <mergeCell ref="A42:F42"/>
    <mergeCell ref="A27:F27"/>
    <mergeCell ref="A31:F31"/>
  </mergeCells>
  <phoneticPr fontId="15" type="noConversion"/>
  <pageMargins left="0.70866141732283472" right="0.70866141732283472" top="0.74803149606299213" bottom="0.35433070866141736" header="0.31496062992125984" footer="0.31496062992125984"/>
  <pageSetup paperSize="9" scale="72" fitToHeight="0" orientation="landscape" r:id="rId1"/>
  <rowBreaks count="1" manualBreakCount="1">
    <brk id="2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Furtak</dc:creator>
  <cp:lastModifiedBy>Maciej Zakiewicz</cp:lastModifiedBy>
  <cp:lastPrinted>2024-03-05T10:10:43Z</cp:lastPrinted>
  <dcterms:created xsi:type="dcterms:W3CDTF">2015-06-05T18:19:34Z</dcterms:created>
  <dcterms:modified xsi:type="dcterms:W3CDTF">2024-03-06T11:01:15Z</dcterms:modified>
</cp:coreProperties>
</file>