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zrzut_admin_07\dysk_g\PRZETARGI 2014, 2015, 2016, 2017 2018 2019\Przetargi 2024\2 Poza Ustawą\DZP 29 mat pomocnicze\"/>
    </mc:Choice>
  </mc:AlternateContent>
  <xr:revisionPtr revIDLastSave="0" documentId="13_ncr:1_{D82B3562-83CF-45FE-84C8-B68C085875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ZP 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I64" i="1" s="1"/>
  <c r="G63" i="1"/>
  <c r="G65" i="1" l="1"/>
  <c r="J64" i="1"/>
  <c r="I63" i="1"/>
  <c r="I65" i="1" l="1"/>
  <c r="J63" i="1"/>
  <c r="J65" i="1" l="1"/>
  <c r="G59" i="1"/>
  <c r="G58" i="1"/>
  <c r="G57" i="1"/>
  <c r="G56" i="1"/>
  <c r="G60" i="1" l="1"/>
  <c r="I58" i="1"/>
  <c r="J58" i="1" s="1"/>
  <c r="I59" i="1"/>
  <c r="J59" i="1" s="1"/>
  <c r="I57" i="1"/>
  <c r="J57" i="1" s="1"/>
  <c r="I56" i="1"/>
  <c r="I60" i="1" l="1"/>
  <c r="J56" i="1"/>
  <c r="J60" i="1" l="1"/>
  <c r="G51" i="1"/>
  <c r="I51" i="1" s="1"/>
  <c r="J51" i="1" s="1"/>
  <c r="G52" i="1" l="1"/>
  <c r="I52" i="1" s="1"/>
  <c r="G50" i="1"/>
  <c r="I50" i="1" s="1"/>
  <c r="J50" i="1" s="1"/>
  <c r="G49" i="1"/>
  <c r="I49" i="1" s="1"/>
  <c r="G48" i="1"/>
  <c r="G47" i="1"/>
  <c r="G46" i="1"/>
  <c r="G42" i="1"/>
  <c r="G41" i="1"/>
  <c r="G37" i="1"/>
  <c r="I37" i="1" s="1"/>
  <c r="J37" i="1" s="1"/>
  <c r="G36" i="1"/>
  <c r="I36" i="1" s="1"/>
  <c r="J36" i="1" s="1"/>
  <c r="G35" i="1"/>
  <c r="I35" i="1" s="1"/>
  <c r="J35" i="1" s="1"/>
  <c r="G34" i="1"/>
  <c r="G33" i="1"/>
  <c r="G32" i="1"/>
  <c r="I32" i="1" s="1"/>
  <c r="J32" i="1" s="1"/>
  <c r="G31" i="1"/>
  <c r="G27" i="1"/>
  <c r="G28" i="1" s="1"/>
  <c r="G43" i="1" l="1"/>
  <c r="G53" i="1"/>
  <c r="I31" i="1"/>
  <c r="J31" i="1" s="1"/>
  <c r="G38" i="1"/>
  <c r="I27" i="1"/>
  <c r="I28" i="1" s="1"/>
  <c r="I33" i="1"/>
  <c r="J33" i="1" s="1"/>
  <c r="J52" i="1"/>
  <c r="J49" i="1"/>
  <c r="I48" i="1"/>
  <c r="J48" i="1" s="1"/>
  <c r="I47" i="1"/>
  <c r="J47" i="1" s="1"/>
  <c r="I46" i="1"/>
  <c r="I34" i="1"/>
  <c r="J34" i="1" s="1"/>
  <c r="I41" i="1"/>
  <c r="I42" i="1"/>
  <c r="J42" i="1" s="1"/>
  <c r="J38" i="1" l="1"/>
  <c r="I53" i="1"/>
  <c r="I38" i="1"/>
  <c r="J41" i="1"/>
  <c r="J43" i="1" s="1"/>
  <c r="I43" i="1"/>
  <c r="J46" i="1"/>
  <c r="J53" i="1" s="1"/>
  <c r="G23" i="1" l="1"/>
  <c r="G24" i="1" s="1"/>
  <c r="G14" i="1"/>
  <c r="G15" i="1" s="1"/>
  <c r="I14" i="1" l="1"/>
  <c r="I15" i="1" s="1"/>
  <c r="I23" i="1"/>
  <c r="G19" i="1"/>
  <c r="I19" i="1" s="1"/>
  <c r="G18" i="1"/>
  <c r="I18" i="1" l="1"/>
  <c r="I20" i="1" s="1"/>
  <c r="G20" i="1"/>
  <c r="J23" i="1"/>
  <c r="J24" i="1" s="1"/>
  <c r="I24" i="1"/>
  <c r="J27" i="1"/>
  <c r="J28" i="1" s="1"/>
  <c r="J14" i="1"/>
  <c r="J15" i="1" s="1"/>
  <c r="J19" i="1"/>
  <c r="J18" i="1"/>
  <c r="G10" i="1"/>
  <c r="G9" i="1"/>
  <c r="J20" i="1" l="1"/>
  <c r="G11" i="1"/>
  <c r="I9" i="1"/>
  <c r="I10" i="1"/>
  <c r="J10" i="1" s="1"/>
  <c r="I11" i="1" l="1"/>
  <c r="J9" i="1"/>
  <c r="J11" i="1" s="1"/>
</calcChain>
</file>

<file path=xl/sharedStrings.xml><?xml version="1.0" encoding="utf-8"?>
<sst xmlns="http://schemas.openxmlformats.org/spreadsheetml/2006/main" count="251" uniqueCount="118">
  <si>
    <t xml:space="preserve">Przedmiot zamówienia </t>
  </si>
  <si>
    <t>nr katalogowy</t>
  </si>
  <si>
    <t>jednostka miary</t>
  </si>
  <si>
    <t>cena jednostkowa netto w PLN</t>
  </si>
  <si>
    <t>wartość
 netto 
w PLN</t>
  </si>
  <si>
    <t>stawka VAT</t>
  </si>
  <si>
    <t>wartość VAT w PLN</t>
  </si>
  <si>
    <t>wartość
 brutto 
w PLN</t>
  </si>
  <si>
    <t>szt.</t>
  </si>
  <si>
    <t>Razem</t>
  </si>
  <si>
    <t>Probówka PS 10 ml, okrągłodenna bez obrzeża, bez znaczników, op.a' 500 szt.</t>
  </si>
  <si>
    <t>5.400.021.085</t>
  </si>
  <si>
    <t>op.</t>
  </si>
  <si>
    <t>1.1</t>
  </si>
  <si>
    <t>1.2</t>
  </si>
  <si>
    <t xml:space="preserve">Probówka okrągłodenna bez podziałki i kołnierza PP, poj. 10 ml, op.a' 200szt. </t>
  </si>
  <si>
    <t>PS-2307</t>
  </si>
  <si>
    <t>4.1</t>
  </si>
  <si>
    <t>01/06-77905B</t>
  </si>
  <si>
    <t>01/02-77903</t>
  </si>
  <si>
    <t>3.1</t>
  </si>
  <si>
    <t>06-584.339</t>
  </si>
  <si>
    <t>Węże do pompy perystaltycznej do ICP-MS, op.a' 12 szt.</t>
  </si>
  <si>
    <t>5005-0020</t>
  </si>
  <si>
    <t>5.911.021.362</t>
  </si>
  <si>
    <t>Korki karbowane do probówek plastikowych 16mm, kolor biały, op. a'500 szt.</t>
  </si>
  <si>
    <t>2.1</t>
  </si>
  <si>
    <t>3.2</t>
  </si>
  <si>
    <t>5.1</t>
  </si>
  <si>
    <t xml:space="preserve">Statyw na probówki 21 miejsc Ø 30 mm (3x7) niebieski z polipropylenu </t>
  </si>
  <si>
    <t xml:space="preserve">Statyw na probówki 40 miejsc Ø 20 mm (4x10) biały z polipropylenu </t>
  </si>
  <si>
    <t>Czynnik osuszający EAS WETABSORBER</t>
  </si>
  <si>
    <t>Uszczelka okrągła 20 x 2 mm, zielona</t>
  </si>
  <si>
    <t>Miedź, druciki 100g</t>
  </si>
  <si>
    <t>Uszczelka 7,59 x 2,62 mm do mostka kwarcowego, czarna</t>
  </si>
  <si>
    <t>Folia cynowa listki 35x35 mm, 450 szt.</t>
  </si>
  <si>
    <t>Siateczki dystansujące 25 szt.</t>
  </si>
  <si>
    <t>Kwarcowa rura redukcyjna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</si>
  <si>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</si>
  <si>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</si>
  <si>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</si>
  <si>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</si>
  <si>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</si>
  <si>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</si>
  <si>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</si>
  <si>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</si>
  <si>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</si>
  <si>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Pakiet nr 4 - Laboratoryjne materiały zużywalne wg katalogu Chemland</t>
  </si>
  <si>
    <t>Pakiet nr 5 - Laboratoryjne materiały  zużywalne wg katalogu Agilent</t>
  </si>
  <si>
    <t>Pakiet nr 7- Laboratoryjne materiały zużywalne do systemu Microtox wg katalogu Modern Water</t>
  </si>
  <si>
    <t>roztwór regulujący ciśnienie osmotyczne (Microtox® Osmotic Adjusting Solution), op. 50 ml butelka</t>
  </si>
  <si>
    <t>AZF686019</t>
  </si>
  <si>
    <t>kuwety szklane jednorazowe do systemu Microtox (Microtox® Disposable Glass Cuvettes), op. a' 1000 szt.</t>
  </si>
  <si>
    <t xml:space="preserve">op. </t>
  </si>
  <si>
    <t>8.1</t>
  </si>
  <si>
    <t>8.2</t>
  </si>
  <si>
    <t>8.3</t>
  </si>
  <si>
    <t>8.4</t>
  </si>
  <si>
    <t>AZF686004</t>
  </si>
  <si>
    <t xml:space="preserve">cysty Thamnocephalus platyurus (wody słodkie), op. a' 10 probówek </t>
  </si>
  <si>
    <t>TB31</t>
  </si>
  <si>
    <t>TM41</t>
  </si>
  <si>
    <t xml:space="preserve">małe szalki Petriego do wylęgu organizmów do testu Ostracodtoxkit, średnica 55 mm, op. a' 15 szt. </t>
  </si>
  <si>
    <t>Standardowa pożywka dla testu Rapidtoxkit, op. a' 5 probówek (5 x 150 ml EPA)</t>
  </si>
  <si>
    <t>TI21</t>
  </si>
  <si>
    <t>8.5</t>
  </si>
  <si>
    <t>8.6</t>
  </si>
  <si>
    <t>gleba kontrolna zgodna z OECD dla testu Phytotoxkit, op. a' 5 kg</t>
  </si>
  <si>
    <t>TM52</t>
  </si>
  <si>
    <t>8.7</t>
  </si>
  <si>
    <t>pokarm z alg dla testów toksyczności chronicznej, op. a' 5 probówek</t>
  </si>
  <si>
    <t>TF12</t>
  </si>
  <si>
    <t>TF14</t>
  </si>
  <si>
    <t>proszek spirulina dla wstępnego karmienia Daphnia, op. a' 10 probówek</t>
  </si>
  <si>
    <t>TI45</t>
  </si>
  <si>
    <t>sitko dla Heterocypris incongruens</t>
  </si>
  <si>
    <t xml:space="preserve">  </t>
  </si>
  <si>
    <r>
      <t xml:space="preserve">"Niniejszy FORMULARZ stanowi treść oferty i stanowi oświadczenie woli Wykonawcy wyrażające jego zobowiązanie do świadczenia przedmiotu zamówienia w sposób i w zakresie w pełni zgodnym z wymaganym przez Zamawiającego.
Wykonawca zobowiązany jest wypełnić niniejszy FORMULARZ, podpisać go na ostatniej stronie i załączyć do oferty. 
</t>
    </r>
    <r>
      <rPr>
        <sz val="12"/>
        <color rgb="FFFF0000"/>
        <rFont val="Arial Narrow"/>
        <family val="2"/>
        <charset val="238"/>
      </rPr>
      <t>Dokument niniejszy stanowi treść oferty i nie podlega uzupełnieniu.                                                                                                                                                                                                                                                            Niewypełnienie, niepodpisanie lub niezłożenie niniejszego zestawienia spowoduje odrzucenie oferty jako niezgodnej z treścią zapytania ofertowego</t>
    </r>
    <r>
      <rPr>
        <sz val="12"/>
        <rFont val="Arial Narrow"/>
        <family val="2"/>
        <charset val="238"/>
      </rPr>
      <t xml:space="preserve">."         
</t>
    </r>
  </si>
  <si>
    <t>FORMULARZ ASORTYMENTOWO-CENOWY</t>
  </si>
  <si>
    <t>załącznik Nr 2 do Zapytania ofertowego z dnia 04.03.2024</t>
  </si>
  <si>
    <t>Pakiet nr 1 - Laboratoryjne materiały zużywalne  według katalogu Equimed</t>
  </si>
  <si>
    <r>
      <t xml:space="preserve">Znak sprawy: </t>
    </r>
    <r>
      <rPr>
        <b/>
        <sz val="12"/>
        <rFont val="Arial Narrow"/>
        <family val="2"/>
        <charset val="238"/>
      </rPr>
      <t>DZP.220.29.2024</t>
    </r>
  </si>
  <si>
    <t>Pakiet nr 2 - Laboratoryjne materiały zużywalne  według katalogu Bionovo</t>
  </si>
  <si>
    <t>Pakiet nr 3 - Materiały laboratoryjne według katalogu Biospace</t>
  </si>
  <si>
    <t>Pakiet nr 8 - Laboratoryjne materiały zużywalne do testów ekotoksykologicznych wg katalogu Microbiotests</t>
  </si>
  <si>
    <t>dla Zd-u Glebozn.</t>
  </si>
  <si>
    <t>9.1</t>
  </si>
  <si>
    <t>Końcówki do pipet automatycznych Eppendorf o poj. 2-200 μl, (dł. 53mm), bezbarwne, z najwyższej jakości PP  (2 torebki × 500 szt końcówki)  op.a`1000 szt</t>
  </si>
  <si>
    <t> 0030000889</t>
  </si>
  <si>
    <t>9.2</t>
  </si>
  <si>
    <t>Końcówki do pipet automatycznych Eppendorf o poj. 50-1000 μl, (dł. 71mm), bezbarwne, z najwyższej jakości PP (2 torebki × 500 szt końcówki)   op.a`1000 szt</t>
  </si>
  <si>
    <t> 0030000919</t>
  </si>
  <si>
    <t>9.3</t>
  </si>
  <si>
    <t> 0030000978</t>
  </si>
  <si>
    <t>9.4</t>
  </si>
  <si>
    <t>Końcówki do pipet automatycznych Eppendorf o poj.0,5-10 ml (dł. 165 mm), bezbarwne, z najwyższej jakości PP (2 torebki × 100 szt końcówki)   op.a`200 szt</t>
  </si>
  <si>
    <t> 0030000765</t>
  </si>
  <si>
    <t xml:space="preserve">Pakiet nr 9 - Materiały  laboratoryjne według katalogu Eppendorf </t>
  </si>
  <si>
    <t>Końcówki do pipet automatycznych Eppendorf o poj. 0,1 - 5 ml ( dł.120 mm), z najwyższej jakości PP  bezbarwne (5 torebki × 100 końcówki)op.a`500 szt</t>
  </si>
  <si>
    <t>dla Zd-u Biochemii</t>
  </si>
  <si>
    <t>Sep-Pak C18 6 cc Vac Cartridge, 500 mg Sorbent per Cartridge, 55 - 105 µm, 300/pk</t>
  </si>
  <si>
    <t>Oasis HLB 6 cc Vac Cartridge, 500 mg Sorbent per Cartridge, 60 µm, 30/pk</t>
  </si>
  <si>
    <r>
      <t xml:space="preserve">termin realizacji: </t>
    </r>
    <r>
      <rPr>
        <sz val="10"/>
        <rFont val="Arial Narrow"/>
        <family val="2"/>
        <charset val="238"/>
      </rPr>
      <t/>
    </r>
  </si>
  <si>
    <t>10.1</t>
  </si>
  <si>
    <t>10.2</t>
  </si>
  <si>
    <t xml:space="preserve">UWAGI </t>
  </si>
  <si>
    <t>W przypadku niedotrzymania przez Wykonawcę terminu dostawy, Zamawiający zastrzega sobie prawo do zakupu niedostarczonego towaru w innym miejscu a różnicą kosztów zakupu obciąży Wykonawcę.</t>
  </si>
  <si>
    <r>
      <rPr>
        <u/>
        <sz val="12"/>
        <rFont val="Arial Narrow"/>
        <family val="2"/>
        <charset val="238"/>
      </rPr>
      <t xml:space="preserve">dostawa na adres: </t>
    </r>
    <r>
      <rPr>
        <sz val="12"/>
        <rFont val="Arial Narrow"/>
        <family val="2"/>
        <charset val="238"/>
      </rPr>
      <t xml:space="preserve"> </t>
    </r>
  </si>
  <si>
    <t>DOKUMENT NALEŻY OPATRZYĆ WŁASNORĘCZNYM PODPISEM  (PISEMNIE) lub KWALIFIKOWANYM PODPISEM ELEKTRONICZNYM, 
lub PODPISEM ZAUFANYM lub PODPISEM OSOBISTYM</t>
  </si>
  <si>
    <r>
      <rPr>
        <b/>
        <sz val="11"/>
        <color theme="1"/>
        <rFont val="Arial Narrow"/>
        <family val="2"/>
        <charset val="238"/>
      </rPr>
      <t xml:space="preserve">pakiet 9 - </t>
    </r>
    <r>
      <rPr>
        <sz val="11"/>
        <color theme="1"/>
        <rFont val="Arial Narrow"/>
        <family val="2"/>
        <charset val="238"/>
      </rPr>
      <t xml:space="preserve">niezwłocznie po otrzymaniu zamówienia, nie później jednak niż </t>
    </r>
    <r>
      <rPr>
        <b/>
        <sz val="11"/>
        <color theme="1"/>
        <rFont val="Arial Narrow"/>
        <family val="2"/>
        <charset val="238"/>
      </rPr>
      <t>2 tygodnie</t>
    </r>
    <r>
      <rPr>
        <sz val="11"/>
        <color theme="1"/>
        <rFont val="Arial Narrow"/>
        <family val="2"/>
        <charset val="238"/>
      </rPr>
      <t xml:space="preserve"> od daty złożenia zamówienia</t>
    </r>
  </si>
  <si>
    <r>
      <rPr>
        <b/>
        <sz val="11"/>
        <color theme="1"/>
        <rFont val="Arial Narrow"/>
        <family val="2"/>
        <charset val="238"/>
      </rPr>
      <t xml:space="preserve">pakiety  1 - 8 i 10 - </t>
    </r>
    <r>
      <rPr>
        <sz val="11"/>
        <color theme="1"/>
        <rFont val="Arial Narrow"/>
        <family val="2"/>
        <charset val="238"/>
      </rPr>
      <t>niezwłocznie po otrzymaniu zamówienia, nie później jednak niż</t>
    </r>
    <r>
      <rPr>
        <b/>
        <sz val="11"/>
        <color theme="1"/>
        <rFont val="Arial Narrow"/>
        <family val="2"/>
        <charset val="238"/>
      </rPr>
      <t xml:space="preserve"> 4 tygodnie</t>
    </r>
    <r>
      <rPr>
        <sz val="11"/>
        <color theme="1"/>
        <rFont val="Arial Narrow"/>
        <family val="2"/>
        <charset val="238"/>
      </rPr>
      <t xml:space="preserve"> od daty złożenia zamówienia</t>
    </r>
  </si>
  <si>
    <r>
      <rPr>
        <b/>
        <sz val="11"/>
        <color theme="1"/>
        <rFont val="Arial Narrow"/>
        <family val="2"/>
        <charset val="238"/>
      </rPr>
      <t>pakiet 10  -</t>
    </r>
    <r>
      <rPr>
        <sz val="11"/>
        <color theme="1"/>
        <rFont val="Arial Narrow"/>
        <family val="2"/>
        <charset val="238"/>
      </rPr>
      <t xml:space="preserve"> IUNG PIB </t>
    </r>
    <r>
      <rPr>
        <b/>
        <sz val="11"/>
        <color theme="1"/>
        <rFont val="Arial Narrow"/>
        <family val="2"/>
        <charset val="238"/>
      </rPr>
      <t>Zakład Biochemii i Jakości Plonów</t>
    </r>
    <r>
      <rPr>
        <sz val="11"/>
        <color theme="1"/>
        <rFont val="Arial Narrow"/>
        <family val="2"/>
        <charset val="238"/>
      </rPr>
      <t xml:space="preserve">, ul. Krańcowa 8, 24-100 </t>
    </r>
    <r>
      <rPr>
        <b/>
        <sz val="11"/>
        <color theme="1"/>
        <rFont val="Arial Narrow"/>
        <family val="2"/>
        <charset val="238"/>
      </rPr>
      <t>Puławy</t>
    </r>
  </si>
  <si>
    <r>
      <rPr>
        <b/>
        <sz val="11"/>
        <color theme="1"/>
        <rFont val="Arial Narrow"/>
        <family val="2"/>
        <charset val="238"/>
      </rPr>
      <t>pakiety 1 - 9 -</t>
    </r>
    <r>
      <rPr>
        <sz val="11"/>
        <color theme="1"/>
        <rFont val="Arial Narrow"/>
        <family val="2"/>
        <charset val="238"/>
      </rPr>
      <t xml:space="preserve"> IUNG PIB </t>
    </r>
    <r>
      <rPr>
        <b/>
        <sz val="11"/>
        <color theme="1"/>
        <rFont val="Arial Narrow"/>
        <family val="2"/>
        <charset val="238"/>
      </rPr>
      <t>Zakład Gleboznawstwa Erozji i Ochrony Gruntów</t>
    </r>
    <r>
      <rPr>
        <sz val="11"/>
        <color theme="1"/>
        <rFont val="Arial Narrow"/>
        <family val="2"/>
        <charset val="238"/>
      </rPr>
      <t xml:space="preserve">, ul. Krańcowa 8, 24-100 </t>
    </r>
    <r>
      <rPr>
        <b/>
        <sz val="11"/>
        <color theme="1"/>
        <rFont val="Arial Narrow"/>
        <family val="2"/>
        <charset val="238"/>
      </rPr>
      <t>Puławy</t>
    </r>
  </si>
  <si>
    <t>Nr pozycji</t>
  </si>
  <si>
    <t xml:space="preserve">wymagana ilość </t>
  </si>
  <si>
    <t>Pakiet nr 10 - Materiały  laboratoryjne według katalogu Waters</t>
  </si>
  <si>
    <t>Pakiet nr 6 - Laboratoryjne materiały zużywalne do analizatora Vario Macro Cube wg katalogu Kendrolab / Polska</t>
  </si>
  <si>
    <t>Gilza ekstrakcyjna. 033x094 ścianka 1,5/2,0 fi zewn. x dł. [mm] op. a'25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</si>
</sst>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363636"/>
      <name val="Arial Narrow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2"/>
      <name val="Arial Narrow"/>
      <family val="2"/>
      <charset val="238"/>
    </font>
    <font>
      <i/>
      <sz val="9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DEADA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E6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3B4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>
      <alignment wrapText="1"/>
    </xf>
    <xf numFmtId="0" fontId="5" fillId="0" borderId="0"/>
    <xf numFmtId="0" fontId="6" fillId="2" borderId="6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0" fillId="0" borderId="0" xfId="0"/>
    <xf numFmtId="0" fontId="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18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9" fontId="12" fillId="0" borderId="4" xfId="1" applyNumberFormat="1" applyFont="1" applyBorder="1" applyAlignment="1">
      <alignment horizontal="center" vertical="center"/>
    </xf>
    <xf numFmtId="2" fontId="12" fillId="0" borderId="4" xfId="1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49" fontId="19" fillId="0" borderId="4" xfId="0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165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vertical="center"/>
    </xf>
    <xf numFmtId="0" fontId="12" fillId="0" borderId="0" xfId="2" applyFont="1" applyAlignment="1">
      <alignment vertical="center" wrapText="1"/>
    </xf>
    <xf numFmtId="0" fontId="12" fillId="0" borderId="1" xfId="42" applyFont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4" xfId="0" applyFont="1" applyBorder="1" applyAlignment="1">
      <alignment horizontal="left" vertical="top" wrapText="1"/>
    </xf>
    <xf numFmtId="9" fontId="12" fillId="0" borderId="4" xfId="1" applyFont="1" applyBorder="1" applyAlignment="1">
      <alignment horizontal="center" vertical="center"/>
    </xf>
    <xf numFmtId="0" fontId="12" fillId="0" borderId="4" xfId="39" applyFont="1" applyBorder="1" applyAlignment="1">
      <alignment horizontal="center" vertical="center"/>
    </xf>
    <xf numFmtId="0" fontId="12" fillId="0" borderId="4" xfId="39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4" xfId="45" applyNumberFormat="1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 wrapText="1"/>
    </xf>
    <xf numFmtId="4" fontId="16" fillId="0" borderId="5" xfId="45" applyNumberFormat="1" applyFont="1" applyFill="1" applyBorder="1" applyAlignment="1">
      <alignment horizontal="center" vertical="center"/>
    </xf>
    <xf numFmtId="9" fontId="16" fillId="0" borderId="5" xfId="45" applyNumberFormat="1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4" xfId="39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2" fillId="0" borderId="0" xfId="0" applyFont="1"/>
    <xf numFmtId="0" fontId="12" fillId="0" borderId="0" xfId="0" applyFont="1" applyAlignment="1">
      <alignment vertical="center"/>
    </xf>
    <xf numFmtId="0" fontId="22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9" fontId="2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7" fillId="0" borderId="0" xfId="0" applyFont="1" applyFill="1"/>
    <xf numFmtId="0" fontId="9" fillId="0" borderId="0" xfId="0" applyFont="1" applyFill="1" applyAlignment="1">
      <alignment vertical="top"/>
    </xf>
    <xf numFmtId="0" fontId="25" fillId="0" borderId="0" xfId="0" applyFont="1" applyFill="1" applyAlignment="1">
      <alignment vertical="center"/>
    </xf>
    <xf numFmtId="4" fontId="18" fillId="0" borderId="4" xfId="0" applyNumberFormat="1" applyFont="1" applyFill="1" applyBorder="1" applyAlignment="1">
      <alignment horizontal="center"/>
    </xf>
    <xf numFmtId="0" fontId="17" fillId="8" borderId="4" xfId="0" applyFont="1" applyFill="1" applyBorder="1" applyAlignment="1">
      <alignment vertical="center" wrapText="1"/>
    </xf>
    <xf numFmtId="0" fontId="17" fillId="8" borderId="4" xfId="0" applyFont="1" applyFill="1" applyBorder="1" applyAlignment="1">
      <alignment horizontal="center" vertical="center" wrapText="1"/>
    </xf>
    <xf numFmtId="165" fontId="17" fillId="8" borderId="4" xfId="0" applyNumberFormat="1" applyFont="1" applyFill="1" applyBorder="1" applyAlignment="1">
      <alignment horizontal="center" vertical="center" wrapText="1"/>
    </xf>
    <xf numFmtId="165" fontId="17" fillId="8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7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vertical="center" wrapText="1"/>
    </xf>
    <xf numFmtId="165" fontId="17" fillId="7" borderId="4" xfId="0" applyNumberFormat="1" applyFont="1" applyFill="1" applyBorder="1" applyAlignment="1">
      <alignment horizontal="center" vertical="center" wrapText="1"/>
    </xf>
    <xf numFmtId="165" fontId="17" fillId="7" borderId="7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4" fontId="12" fillId="0" borderId="4" xfId="1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/>
    </xf>
  </cellXfs>
  <cellStyles count="46">
    <cellStyle name="Dziesiętny 2" xfId="45" xr:uid="{00000000-0005-0000-0000-000000000000}"/>
    <cellStyle name="Dziesiętny 3" xfId="37" xr:uid="{00000000-0005-0000-0000-000001000000}"/>
    <cellStyle name="Normalny" xfId="0" builtinId="0"/>
    <cellStyle name="Normalny 2" xfId="4" xr:uid="{00000000-0005-0000-0000-000003000000}"/>
    <cellStyle name="Normalny 2 2" xfId="6" xr:uid="{00000000-0005-0000-0000-000004000000}"/>
    <cellStyle name="Normalny 2 2 2" xfId="13" xr:uid="{00000000-0005-0000-0000-000005000000}"/>
    <cellStyle name="Normalny 2 2 2 2" xfId="23" xr:uid="{00000000-0005-0000-0000-000006000000}"/>
    <cellStyle name="Normalny 2 2 2 3" xfId="33" xr:uid="{00000000-0005-0000-0000-000007000000}"/>
    <cellStyle name="Normalny 2 2 3" xfId="19" xr:uid="{00000000-0005-0000-0000-000008000000}"/>
    <cellStyle name="Normalny 2 2 4" xfId="29" xr:uid="{00000000-0005-0000-0000-000009000000}"/>
    <cellStyle name="Normalny 2 3" xfId="12" xr:uid="{00000000-0005-0000-0000-00000A000000}"/>
    <cellStyle name="Normalny 2 3 2" xfId="22" xr:uid="{00000000-0005-0000-0000-00000B000000}"/>
    <cellStyle name="Normalny 2 3 3" xfId="32" xr:uid="{00000000-0005-0000-0000-00000C000000}"/>
    <cellStyle name="Normalny 2 4" xfId="16" xr:uid="{00000000-0005-0000-0000-00000D000000}"/>
    <cellStyle name="Normalny 2 4 2" xfId="26" xr:uid="{00000000-0005-0000-0000-00000E000000}"/>
    <cellStyle name="Normalny 2 4 3" xfId="36" xr:uid="{00000000-0005-0000-0000-00000F000000}"/>
    <cellStyle name="Normalny 2 5" xfId="17" xr:uid="{00000000-0005-0000-0000-000010000000}"/>
    <cellStyle name="Normalny 2 6" xfId="27" xr:uid="{00000000-0005-0000-0000-000011000000}"/>
    <cellStyle name="Normalny 2 7" xfId="44" xr:uid="{00000000-0005-0000-0000-000012000000}"/>
    <cellStyle name="Normalny 3" xfId="8" xr:uid="{00000000-0005-0000-0000-000013000000}"/>
    <cellStyle name="Normalny 4" xfId="5" xr:uid="{00000000-0005-0000-0000-000014000000}"/>
    <cellStyle name="Normalny 4 2" xfId="18" xr:uid="{00000000-0005-0000-0000-000015000000}"/>
    <cellStyle name="Normalny 4 3" xfId="28" xr:uid="{00000000-0005-0000-0000-000016000000}"/>
    <cellStyle name="Normalny 4 4" xfId="42" xr:uid="{00000000-0005-0000-0000-000017000000}"/>
    <cellStyle name="Normalny 5" xfId="9" xr:uid="{00000000-0005-0000-0000-000018000000}"/>
    <cellStyle name="Normalny 6" xfId="11" xr:uid="{00000000-0005-0000-0000-000019000000}"/>
    <cellStyle name="Normalny 6 2" xfId="21" xr:uid="{00000000-0005-0000-0000-00001A000000}"/>
    <cellStyle name="Normalny 6 3" xfId="31" xr:uid="{00000000-0005-0000-0000-00001B000000}"/>
    <cellStyle name="Normalny 6 4" xfId="41" xr:uid="{00000000-0005-0000-0000-00001C000000}"/>
    <cellStyle name="Normalny 7" xfId="15" xr:uid="{00000000-0005-0000-0000-00001D000000}"/>
    <cellStyle name="Normalny 7 2" xfId="25" xr:uid="{00000000-0005-0000-0000-00001E000000}"/>
    <cellStyle name="Normalny 7 3" xfId="35" xr:uid="{00000000-0005-0000-0000-00001F000000}"/>
    <cellStyle name="Normalny 8" xfId="39" xr:uid="{00000000-0005-0000-0000-000020000000}"/>
    <cellStyle name="Normalny 9" xfId="2" xr:uid="{00000000-0005-0000-0000-000021000000}"/>
    <cellStyle name="Procentowy" xfId="1" builtinId="5"/>
    <cellStyle name="Procentowy 2" xfId="7" xr:uid="{00000000-0005-0000-0000-000023000000}"/>
    <cellStyle name="Procentowy 2 2" xfId="14" xr:uid="{00000000-0005-0000-0000-000024000000}"/>
    <cellStyle name="Procentowy 2 2 2" xfId="24" xr:uid="{00000000-0005-0000-0000-000025000000}"/>
    <cellStyle name="Procentowy 2 2 3" xfId="34" xr:uid="{00000000-0005-0000-0000-000026000000}"/>
    <cellStyle name="Procentowy 2 3" xfId="20" xr:uid="{00000000-0005-0000-0000-000027000000}"/>
    <cellStyle name="Procentowy 2 4" xfId="30" xr:uid="{00000000-0005-0000-0000-000028000000}"/>
    <cellStyle name="Procentowy 2 5" xfId="43" xr:uid="{00000000-0005-0000-0000-000029000000}"/>
    <cellStyle name="Procentowy 3" xfId="38" xr:uid="{00000000-0005-0000-0000-00002A000000}"/>
    <cellStyle name="Procentowy 4" xfId="40" xr:uid="{00000000-0005-0000-0000-00002B000000}"/>
    <cellStyle name="Procentowy 5" xfId="3" xr:uid="{00000000-0005-0000-0000-00002C000000}"/>
    <cellStyle name="Tekst objaśnienia 2" xfId="10" xr:uid="{00000000-0005-0000-0000-00002D000000}"/>
  </cellStyles>
  <dxfs count="0"/>
  <tableStyles count="0" defaultTableStyle="TableStyleMedium2" defaultPivotStyle="PivotStyleLight16"/>
  <colors>
    <mruColors>
      <color rgb="FFD3B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workbookViewId="0">
      <selection sqref="A1:K75"/>
    </sheetView>
  </sheetViews>
  <sheetFormatPr defaultRowHeight="15" x14ac:dyDescent="0.25"/>
  <cols>
    <col min="1" max="1" width="6.42578125" customWidth="1"/>
    <col min="2" max="2" width="62.28515625" customWidth="1"/>
    <col min="3" max="3" width="13.5703125" customWidth="1"/>
    <col min="4" max="4" width="10.42578125" customWidth="1"/>
    <col min="5" max="5" width="12.28515625" customWidth="1"/>
    <col min="6" max="6" width="12.7109375" customWidth="1"/>
    <col min="7" max="7" width="11.7109375" customWidth="1"/>
    <col min="8" max="8" width="7.85546875" customWidth="1"/>
    <col min="9" max="9" width="11" customWidth="1"/>
    <col min="10" max="10" width="12.5703125" customWidth="1"/>
    <col min="11" max="11" width="12" customWidth="1"/>
  </cols>
  <sheetData>
    <row r="1" spans="1:11" s="58" customFormat="1" ht="16.5" x14ac:dyDescent="0.25">
      <c r="A1" s="58" t="s">
        <v>76</v>
      </c>
      <c r="E1" s="86" t="s">
        <v>79</v>
      </c>
      <c r="F1" s="86"/>
      <c r="G1" s="86"/>
      <c r="H1" s="86"/>
      <c r="I1" s="86"/>
      <c r="J1" s="86"/>
      <c r="K1" s="59"/>
    </row>
    <row r="2" spans="1:11" s="3" customFormat="1" ht="16.5" x14ac:dyDescent="0.25">
      <c r="A2" s="5" t="s">
        <v>81</v>
      </c>
      <c r="K2" s="4"/>
    </row>
    <row r="3" spans="1:11" s="3" customFormat="1" ht="18" x14ac:dyDescent="0.25">
      <c r="A3" s="5"/>
      <c r="B3" s="6"/>
      <c r="C3" s="7"/>
      <c r="D3" s="8"/>
      <c r="K3" s="4"/>
    </row>
    <row r="4" spans="1:11" s="3" customFormat="1" ht="18" customHeight="1" x14ac:dyDescent="0.25">
      <c r="K4" s="10"/>
    </row>
    <row r="5" spans="1:11" s="3" customFormat="1" ht="81.75" customHeight="1" x14ac:dyDescent="0.25">
      <c r="A5" s="87" t="s">
        <v>77</v>
      </c>
      <c r="B5" s="88"/>
      <c r="C5" s="88"/>
      <c r="D5" s="88"/>
      <c r="E5" s="88"/>
      <c r="F5" s="88"/>
      <c r="G5" s="88"/>
      <c r="H5" s="88"/>
      <c r="I5" s="88"/>
      <c r="J5" s="88"/>
      <c r="K5" s="4"/>
    </row>
    <row r="6" spans="1:11" s="39" customFormat="1" ht="19.5" customHeight="1" x14ac:dyDescent="0.25">
      <c r="A6" s="101" t="s">
        <v>78</v>
      </c>
      <c r="B6" s="101"/>
      <c r="C6" s="101"/>
      <c r="D6" s="101"/>
      <c r="E6" s="101"/>
      <c r="F6" s="101"/>
      <c r="G6" s="101"/>
      <c r="H6" s="101"/>
      <c r="I6" s="101"/>
      <c r="J6" s="101"/>
      <c r="K6" s="4"/>
    </row>
    <row r="7" spans="1:11" ht="16.5" x14ac:dyDescent="0.25">
      <c r="A7" s="89" t="s">
        <v>80</v>
      </c>
      <c r="B7" s="90"/>
      <c r="C7" s="90"/>
      <c r="D7" s="90"/>
      <c r="E7" s="90"/>
      <c r="F7" s="90"/>
      <c r="G7" s="90"/>
      <c r="H7" s="90"/>
      <c r="I7" s="90"/>
      <c r="J7" s="91"/>
      <c r="K7" s="40" t="s">
        <v>85</v>
      </c>
    </row>
    <row r="8" spans="1:11" s="76" customFormat="1" ht="38.25" x14ac:dyDescent="0.25">
      <c r="A8" s="73" t="s">
        <v>113</v>
      </c>
      <c r="B8" s="72" t="s">
        <v>0</v>
      </c>
      <c r="C8" s="73" t="s">
        <v>1</v>
      </c>
      <c r="D8" s="73" t="s">
        <v>2</v>
      </c>
      <c r="E8" s="73" t="s">
        <v>114</v>
      </c>
      <c r="F8" s="73" t="s">
        <v>3</v>
      </c>
      <c r="G8" s="74" t="s">
        <v>4</v>
      </c>
      <c r="H8" s="73" t="s">
        <v>5</v>
      </c>
      <c r="I8" s="74" t="s">
        <v>6</v>
      </c>
      <c r="J8" s="75" t="s">
        <v>7</v>
      </c>
    </row>
    <row r="9" spans="1:11" ht="21.75" customHeight="1" x14ac:dyDescent="0.25">
      <c r="A9" s="13" t="s">
        <v>13</v>
      </c>
      <c r="B9" s="14" t="s">
        <v>10</v>
      </c>
      <c r="C9" s="15" t="s">
        <v>11</v>
      </c>
      <c r="D9" s="16" t="s">
        <v>12</v>
      </c>
      <c r="E9" s="16">
        <v>10</v>
      </c>
      <c r="F9" s="17"/>
      <c r="G9" s="17">
        <f>E9*F9</f>
        <v>0</v>
      </c>
      <c r="H9" s="18"/>
      <c r="I9" s="19">
        <f>G9*H9</f>
        <v>0</v>
      </c>
      <c r="J9" s="20">
        <f>SUM(G9+I9)</f>
        <v>0</v>
      </c>
    </row>
    <row r="10" spans="1:11" ht="16.5" x14ac:dyDescent="0.25">
      <c r="A10" s="13" t="s">
        <v>14</v>
      </c>
      <c r="B10" s="14" t="s">
        <v>25</v>
      </c>
      <c r="C10" s="15" t="s">
        <v>24</v>
      </c>
      <c r="D10" s="16" t="s">
        <v>12</v>
      </c>
      <c r="E10" s="16">
        <v>20</v>
      </c>
      <c r="F10" s="17"/>
      <c r="G10" s="17">
        <f>E10*F10</f>
        <v>0</v>
      </c>
      <c r="H10" s="18"/>
      <c r="I10" s="19">
        <f>G10*H10</f>
        <v>0</v>
      </c>
      <c r="J10" s="20">
        <f>SUM(G10+I10)</f>
        <v>0</v>
      </c>
    </row>
    <row r="11" spans="1:11" ht="16.5" x14ac:dyDescent="0.3">
      <c r="A11" s="11"/>
      <c r="B11" s="11"/>
      <c r="C11" s="11"/>
      <c r="D11" s="11"/>
      <c r="E11" s="11"/>
      <c r="F11" s="21" t="s">
        <v>9</v>
      </c>
      <c r="G11" s="81">
        <f>SUM(G9:G10)</f>
        <v>0</v>
      </c>
      <c r="H11" s="81"/>
      <c r="I11" s="81">
        <f t="shared" ref="I11:J11" si="0">SUM(I9:I10)</f>
        <v>0</v>
      </c>
      <c r="J11" s="81">
        <f t="shared" si="0"/>
        <v>0</v>
      </c>
    </row>
    <row r="12" spans="1:11" ht="15" customHeight="1" x14ac:dyDescent="0.25">
      <c r="A12" s="89" t="s">
        <v>82</v>
      </c>
      <c r="B12" s="90"/>
      <c r="C12" s="90"/>
      <c r="D12" s="90"/>
      <c r="E12" s="90"/>
      <c r="F12" s="90"/>
      <c r="G12" s="90"/>
      <c r="H12" s="90"/>
      <c r="I12" s="90"/>
      <c r="J12" s="91"/>
      <c r="K12" s="40" t="s">
        <v>85</v>
      </c>
    </row>
    <row r="13" spans="1:11" ht="38.25" x14ac:dyDescent="0.25">
      <c r="A13" s="73" t="s">
        <v>113</v>
      </c>
      <c r="B13" s="72" t="s">
        <v>0</v>
      </c>
      <c r="C13" s="73" t="s">
        <v>1</v>
      </c>
      <c r="D13" s="73" t="s">
        <v>2</v>
      </c>
      <c r="E13" s="73" t="s">
        <v>114</v>
      </c>
      <c r="F13" s="73" t="s">
        <v>3</v>
      </c>
      <c r="G13" s="74" t="s">
        <v>4</v>
      </c>
      <c r="H13" s="73" t="s">
        <v>5</v>
      </c>
      <c r="I13" s="74" t="s">
        <v>6</v>
      </c>
      <c r="J13" s="75" t="s">
        <v>7</v>
      </c>
    </row>
    <row r="14" spans="1:11" s="1" customFormat="1" ht="16.5" x14ac:dyDescent="0.25">
      <c r="A14" s="13" t="s">
        <v>26</v>
      </c>
      <c r="B14" s="14" t="s">
        <v>15</v>
      </c>
      <c r="C14" s="22" t="s">
        <v>16</v>
      </c>
      <c r="D14" s="16" t="s">
        <v>8</v>
      </c>
      <c r="E14" s="16">
        <v>3</v>
      </c>
      <c r="F14" s="17"/>
      <c r="G14" s="17">
        <f>E14*F14</f>
        <v>0</v>
      </c>
      <c r="H14" s="18"/>
      <c r="I14" s="23">
        <f>G14*H14</f>
        <v>0</v>
      </c>
      <c r="J14" s="20">
        <f>SUM(G14+I14)</f>
        <v>0</v>
      </c>
    </row>
    <row r="15" spans="1:11" s="1" customFormat="1" ht="16.5" x14ac:dyDescent="0.25">
      <c r="A15" s="24"/>
      <c r="B15" s="25"/>
      <c r="C15" s="24"/>
      <c r="D15" s="26"/>
      <c r="E15" s="26"/>
      <c r="F15" s="27" t="s">
        <v>9</v>
      </c>
      <c r="G15" s="28">
        <f>SUM(G14)</f>
        <v>0</v>
      </c>
      <c r="H15" s="28"/>
      <c r="I15" s="28">
        <f>SUM(I14)</f>
        <v>0</v>
      </c>
      <c r="J15" s="28">
        <f>SUM(J14)</f>
        <v>0</v>
      </c>
    </row>
    <row r="16" spans="1:11" ht="16.5" x14ac:dyDescent="0.25">
      <c r="A16" s="89" t="s">
        <v>83</v>
      </c>
      <c r="B16" s="90"/>
      <c r="C16" s="90"/>
      <c r="D16" s="90"/>
      <c r="E16" s="90"/>
      <c r="F16" s="90"/>
      <c r="G16" s="90"/>
      <c r="H16" s="90"/>
      <c r="I16" s="90"/>
      <c r="J16" s="91"/>
      <c r="K16" s="40" t="s">
        <v>85</v>
      </c>
    </row>
    <row r="17" spans="1:11" ht="38.25" x14ac:dyDescent="0.25">
      <c r="A17" s="73" t="s">
        <v>113</v>
      </c>
      <c r="B17" s="72" t="s">
        <v>0</v>
      </c>
      <c r="C17" s="73" t="s">
        <v>1</v>
      </c>
      <c r="D17" s="73" t="s">
        <v>2</v>
      </c>
      <c r="E17" s="73" t="s">
        <v>114</v>
      </c>
      <c r="F17" s="73" t="s">
        <v>3</v>
      </c>
      <c r="G17" s="74" t="s">
        <v>4</v>
      </c>
      <c r="H17" s="73" t="s">
        <v>5</v>
      </c>
      <c r="I17" s="74" t="s">
        <v>6</v>
      </c>
      <c r="J17" s="75" t="s">
        <v>7</v>
      </c>
    </row>
    <row r="18" spans="1:11" ht="16.5" x14ac:dyDescent="0.25">
      <c r="A18" s="13" t="s">
        <v>20</v>
      </c>
      <c r="B18" s="29" t="s">
        <v>29</v>
      </c>
      <c r="C18" s="9" t="s">
        <v>18</v>
      </c>
      <c r="D18" s="16" t="s">
        <v>8</v>
      </c>
      <c r="E18" s="16">
        <v>30</v>
      </c>
      <c r="F18" s="17"/>
      <c r="G18" s="20">
        <f>E18*F18</f>
        <v>0</v>
      </c>
      <c r="H18" s="18"/>
      <c r="I18" s="23">
        <f>G18*H18</f>
        <v>0</v>
      </c>
      <c r="J18" s="20">
        <f>SUM(G18+I18)</f>
        <v>0</v>
      </c>
    </row>
    <row r="19" spans="1:11" ht="16.5" x14ac:dyDescent="0.25">
      <c r="A19" s="13" t="s">
        <v>27</v>
      </c>
      <c r="B19" s="29" t="s">
        <v>30</v>
      </c>
      <c r="C19" s="13" t="s">
        <v>19</v>
      </c>
      <c r="D19" s="16" t="s">
        <v>8</v>
      </c>
      <c r="E19" s="16">
        <v>30</v>
      </c>
      <c r="F19" s="17"/>
      <c r="G19" s="20">
        <f>E19*F19</f>
        <v>0</v>
      </c>
      <c r="H19" s="18"/>
      <c r="I19" s="23">
        <f>G19*H19</f>
        <v>0</v>
      </c>
      <c r="J19" s="20">
        <f>SUM(G19+I19)</f>
        <v>0</v>
      </c>
    </row>
    <row r="20" spans="1:11" ht="16.5" x14ac:dyDescent="0.3">
      <c r="A20" s="11"/>
      <c r="B20" s="11"/>
      <c r="C20" s="11"/>
      <c r="D20" s="11"/>
      <c r="E20" s="11"/>
      <c r="F20" s="21" t="s">
        <v>9</v>
      </c>
      <c r="G20" s="30">
        <f>SUM(G18:G19)</f>
        <v>0</v>
      </c>
      <c r="H20" s="21"/>
      <c r="I20" s="30">
        <f>SUM(I18:I19)</f>
        <v>0</v>
      </c>
      <c r="J20" s="30">
        <f>SUM(J18:J19)</f>
        <v>0</v>
      </c>
    </row>
    <row r="21" spans="1:11" ht="20.25" customHeight="1" x14ac:dyDescent="0.25">
      <c r="A21" s="89" t="s">
        <v>47</v>
      </c>
      <c r="B21" s="90"/>
      <c r="C21" s="90"/>
      <c r="D21" s="90"/>
      <c r="E21" s="90"/>
      <c r="F21" s="90"/>
      <c r="G21" s="90"/>
      <c r="H21" s="90"/>
      <c r="I21" s="90"/>
      <c r="J21" s="91"/>
      <c r="K21" s="40" t="s">
        <v>85</v>
      </c>
    </row>
    <row r="22" spans="1:11" ht="38.25" x14ac:dyDescent="0.25">
      <c r="A22" s="73" t="s">
        <v>113</v>
      </c>
      <c r="B22" s="72" t="s">
        <v>0</v>
      </c>
      <c r="C22" s="73" t="s">
        <v>1</v>
      </c>
      <c r="D22" s="73" t="s">
        <v>2</v>
      </c>
      <c r="E22" s="73" t="s">
        <v>114</v>
      </c>
      <c r="F22" s="73" t="s">
        <v>3</v>
      </c>
      <c r="G22" s="74" t="s">
        <v>4</v>
      </c>
      <c r="H22" s="73" t="s">
        <v>5</v>
      </c>
      <c r="I22" s="74" t="s">
        <v>6</v>
      </c>
      <c r="J22" s="75" t="s">
        <v>7</v>
      </c>
    </row>
    <row r="23" spans="1:11" ht="16.5" x14ac:dyDescent="0.25">
      <c r="A23" s="16" t="s">
        <v>17</v>
      </c>
      <c r="B23" s="14" t="s">
        <v>117</v>
      </c>
      <c r="C23" s="16" t="s">
        <v>21</v>
      </c>
      <c r="D23" s="16" t="s">
        <v>12</v>
      </c>
      <c r="E23" s="16">
        <v>5</v>
      </c>
      <c r="F23" s="17"/>
      <c r="G23" s="17">
        <f>E23*F23</f>
        <v>0</v>
      </c>
      <c r="H23" s="18"/>
      <c r="I23" s="17">
        <f>G23*H23</f>
        <v>0</v>
      </c>
      <c r="J23" s="17">
        <f>SUM(G23+I23)</f>
        <v>0</v>
      </c>
    </row>
    <row r="24" spans="1:11" ht="16.5" x14ac:dyDescent="0.3">
      <c r="A24" s="11"/>
      <c r="B24" s="11"/>
      <c r="C24" s="11"/>
      <c r="D24" s="11"/>
      <c r="E24" s="11"/>
      <c r="F24" s="21" t="s">
        <v>9</v>
      </c>
      <c r="G24" s="31">
        <f>SUM(G23:G23)</f>
        <v>0</v>
      </c>
      <c r="H24" s="31"/>
      <c r="I24" s="31">
        <f>SUM(I23:I23)</f>
        <v>0</v>
      </c>
      <c r="J24" s="31">
        <f>SUM(J23:J23)</f>
        <v>0</v>
      </c>
    </row>
    <row r="25" spans="1:11" ht="20.25" customHeight="1" x14ac:dyDescent="0.25">
      <c r="A25" s="89" t="s">
        <v>48</v>
      </c>
      <c r="B25" s="90"/>
      <c r="C25" s="90"/>
      <c r="D25" s="90"/>
      <c r="E25" s="90"/>
      <c r="F25" s="90"/>
      <c r="G25" s="90"/>
      <c r="H25" s="90"/>
      <c r="I25" s="90"/>
      <c r="J25" s="91"/>
      <c r="K25" s="40" t="s">
        <v>85</v>
      </c>
    </row>
    <row r="26" spans="1:11" ht="38.25" x14ac:dyDescent="0.25">
      <c r="A26" s="73" t="s">
        <v>113</v>
      </c>
      <c r="B26" s="72" t="s">
        <v>0</v>
      </c>
      <c r="C26" s="73" t="s">
        <v>1</v>
      </c>
      <c r="D26" s="73" t="s">
        <v>2</v>
      </c>
      <c r="E26" s="73" t="s">
        <v>114</v>
      </c>
      <c r="F26" s="73" t="s">
        <v>3</v>
      </c>
      <c r="G26" s="74" t="s">
        <v>4</v>
      </c>
      <c r="H26" s="73" t="s">
        <v>5</v>
      </c>
      <c r="I26" s="74" t="s">
        <v>6</v>
      </c>
      <c r="J26" s="75" t="s">
        <v>7</v>
      </c>
    </row>
    <row r="27" spans="1:11" ht="16.5" x14ac:dyDescent="0.25">
      <c r="A27" s="16" t="s">
        <v>28</v>
      </c>
      <c r="B27" s="14" t="s">
        <v>22</v>
      </c>
      <c r="C27" s="16" t="s">
        <v>23</v>
      </c>
      <c r="D27" s="16" t="s">
        <v>12</v>
      </c>
      <c r="E27" s="16">
        <v>5</v>
      </c>
      <c r="F27" s="17"/>
      <c r="G27" s="84">
        <f>E27*F27</f>
        <v>0</v>
      </c>
      <c r="H27" s="18"/>
      <c r="I27" s="84">
        <f>G27*H27</f>
        <v>0</v>
      </c>
      <c r="J27" s="84">
        <f>SUM(G27+I27)</f>
        <v>0</v>
      </c>
    </row>
    <row r="28" spans="1:11" ht="16.5" x14ac:dyDescent="0.3">
      <c r="A28" s="11"/>
      <c r="B28" s="11"/>
      <c r="C28" s="11"/>
      <c r="D28" s="11"/>
      <c r="E28" s="11"/>
      <c r="F28" s="21" t="s">
        <v>9</v>
      </c>
      <c r="G28" s="81">
        <f>SUM(G27)</f>
        <v>0</v>
      </c>
      <c r="H28" s="31"/>
      <c r="I28" s="81">
        <f>SUM(I27)</f>
        <v>0</v>
      </c>
      <c r="J28" s="81">
        <f>SUM(J27)</f>
        <v>0</v>
      </c>
    </row>
    <row r="29" spans="1:11" ht="18" customHeight="1" x14ac:dyDescent="0.25">
      <c r="A29" s="89" t="s">
        <v>116</v>
      </c>
      <c r="B29" s="90"/>
      <c r="C29" s="90"/>
      <c r="D29" s="90"/>
      <c r="E29" s="90"/>
      <c r="F29" s="90"/>
      <c r="G29" s="90"/>
      <c r="H29" s="90"/>
      <c r="I29" s="90"/>
      <c r="J29" s="91"/>
      <c r="K29" s="40" t="s">
        <v>85</v>
      </c>
    </row>
    <row r="30" spans="1:11" ht="38.25" x14ac:dyDescent="0.25">
      <c r="A30" s="73" t="s">
        <v>113</v>
      </c>
      <c r="B30" s="72" t="s">
        <v>0</v>
      </c>
      <c r="C30" s="73" t="s">
        <v>1</v>
      </c>
      <c r="D30" s="73" t="s">
        <v>2</v>
      </c>
      <c r="E30" s="73" t="s">
        <v>114</v>
      </c>
      <c r="F30" s="73" t="s">
        <v>3</v>
      </c>
      <c r="G30" s="74" t="s">
        <v>4</v>
      </c>
      <c r="H30" s="73" t="s">
        <v>5</v>
      </c>
      <c r="I30" s="74" t="s">
        <v>6</v>
      </c>
      <c r="J30" s="75" t="s">
        <v>7</v>
      </c>
    </row>
    <row r="31" spans="1:11" ht="16.5" x14ac:dyDescent="0.25">
      <c r="A31" s="13" t="s">
        <v>38</v>
      </c>
      <c r="B31" s="29" t="s">
        <v>31</v>
      </c>
      <c r="C31" s="16">
        <v>100007805</v>
      </c>
      <c r="D31" s="16" t="s">
        <v>8</v>
      </c>
      <c r="E31" s="16">
        <v>2</v>
      </c>
      <c r="F31" s="17"/>
      <c r="G31" s="84">
        <f t="shared" ref="G31:G37" si="1">E31*F31</f>
        <v>0</v>
      </c>
      <c r="H31" s="18"/>
      <c r="I31" s="84">
        <f>G31*H31</f>
        <v>0</v>
      </c>
      <c r="J31" s="84">
        <f>SUM(G31+I31)</f>
        <v>0</v>
      </c>
    </row>
    <row r="32" spans="1:11" ht="16.5" x14ac:dyDescent="0.25">
      <c r="A32" s="13" t="s">
        <v>39</v>
      </c>
      <c r="B32" s="29" t="s">
        <v>32</v>
      </c>
      <c r="C32" s="16">
        <v>200007224</v>
      </c>
      <c r="D32" s="16" t="s">
        <v>8</v>
      </c>
      <c r="E32" s="16">
        <v>14</v>
      </c>
      <c r="F32" s="17"/>
      <c r="G32" s="84">
        <f t="shared" si="1"/>
        <v>0</v>
      </c>
      <c r="H32" s="18"/>
      <c r="I32" s="84">
        <f t="shared" ref="I32:I37" si="2">G32*H32</f>
        <v>0</v>
      </c>
      <c r="J32" s="84">
        <f t="shared" ref="J32:J37" si="3">SUM(G32+I32)</f>
        <v>0</v>
      </c>
    </row>
    <row r="33" spans="1:11" ht="16.5" x14ac:dyDescent="0.25">
      <c r="A33" s="13" t="s">
        <v>40</v>
      </c>
      <c r="B33" s="29" t="s">
        <v>33</v>
      </c>
      <c r="C33" s="16">
        <v>200014271</v>
      </c>
      <c r="D33" s="16" t="s">
        <v>8</v>
      </c>
      <c r="E33" s="16">
        <v>6</v>
      </c>
      <c r="F33" s="17"/>
      <c r="G33" s="84">
        <f t="shared" si="1"/>
        <v>0</v>
      </c>
      <c r="H33" s="18"/>
      <c r="I33" s="84">
        <f>G33*H33</f>
        <v>0</v>
      </c>
      <c r="J33" s="84">
        <f t="shared" si="3"/>
        <v>0</v>
      </c>
    </row>
    <row r="34" spans="1:11" ht="16.5" x14ac:dyDescent="0.25">
      <c r="A34" s="13" t="s">
        <v>41</v>
      </c>
      <c r="B34" s="29" t="s">
        <v>34</v>
      </c>
      <c r="C34" s="16">
        <v>200014191</v>
      </c>
      <c r="D34" s="16" t="s">
        <v>8</v>
      </c>
      <c r="E34" s="16">
        <v>4</v>
      </c>
      <c r="F34" s="17"/>
      <c r="G34" s="84">
        <f t="shared" si="1"/>
        <v>0</v>
      </c>
      <c r="H34" s="18"/>
      <c r="I34" s="84">
        <f t="shared" si="2"/>
        <v>0</v>
      </c>
      <c r="J34" s="84">
        <f t="shared" si="3"/>
        <v>0</v>
      </c>
    </row>
    <row r="35" spans="1:11" ht="16.5" x14ac:dyDescent="0.25">
      <c r="A35" s="13" t="s">
        <v>42</v>
      </c>
      <c r="B35" s="29" t="s">
        <v>35</v>
      </c>
      <c r="C35" s="16">
        <v>200005722</v>
      </c>
      <c r="D35" s="16" t="s">
        <v>12</v>
      </c>
      <c r="E35" s="16">
        <v>6</v>
      </c>
      <c r="F35" s="17"/>
      <c r="G35" s="84">
        <f t="shared" si="1"/>
        <v>0</v>
      </c>
      <c r="H35" s="18"/>
      <c r="I35" s="84">
        <f t="shared" si="2"/>
        <v>0</v>
      </c>
      <c r="J35" s="84">
        <f t="shared" si="3"/>
        <v>0</v>
      </c>
    </row>
    <row r="36" spans="1:11" ht="16.5" x14ac:dyDescent="0.25">
      <c r="A36" s="13" t="s">
        <v>43</v>
      </c>
      <c r="B36" s="29" t="s">
        <v>36</v>
      </c>
      <c r="C36" s="16">
        <v>200010457</v>
      </c>
      <c r="D36" s="16" t="s">
        <v>12</v>
      </c>
      <c r="E36" s="16">
        <v>4</v>
      </c>
      <c r="F36" s="17"/>
      <c r="G36" s="84">
        <f t="shared" si="1"/>
        <v>0</v>
      </c>
      <c r="H36" s="18"/>
      <c r="I36" s="84">
        <f t="shared" si="2"/>
        <v>0</v>
      </c>
      <c r="J36" s="84">
        <f t="shared" si="3"/>
        <v>0</v>
      </c>
    </row>
    <row r="37" spans="1:11" ht="16.5" x14ac:dyDescent="0.25">
      <c r="A37" s="13" t="s">
        <v>44</v>
      </c>
      <c r="B37" s="29" t="s">
        <v>37</v>
      </c>
      <c r="C37" s="16">
        <v>200007844</v>
      </c>
      <c r="D37" s="16" t="s">
        <v>8</v>
      </c>
      <c r="E37" s="16">
        <v>1</v>
      </c>
      <c r="F37" s="17"/>
      <c r="G37" s="84">
        <f t="shared" si="1"/>
        <v>0</v>
      </c>
      <c r="H37" s="18"/>
      <c r="I37" s="84">
        <f t="shared" si="2"/>
        <v>0</v>
      </c>
      <c r="J37" s="84">
        <f t="shared" si="3"/>
        <v>0</v>
      </c>
    </row>
    <row r="38" spans="1:11" ht="16.5" x14ac:dyDescent="0.3">
      <c r="A38" s="24"/>
      <c r="B38" s="25"/>
      <c r="C38" s="24"/>
      <c r="D38" s="26"/>
      <c r="E38" s="26"/>
      <c r="F38" s="32" t="s">
        <v>9</v>
      </c>
      <c r="G38" s="81">
        <f>SUM(G31:G37)</f>
        <v>0</v>
      </c>
      <c r="H38" s="28"/>
      <c r="I38" s="81">
        <f>SUM(I31:I37)</f>
        <v>0</v>
      </c>
      <c r="J38" s="81">
        <f>SUM(J31:J37)</f>
        <v>0</v>
      </c>
    </row>
    <row r="39" spans="1:11" s="2" customFormat="1" ht="16.5" x14ac:dyDescent="0.25">
      <c r="A39" s="89" t="s">
        <v>49</v>
      </c>
      <c r="B39" s="90"/>
      <c r="C39" s="90"/>
      <c r="D39" s="90"/>
      <c r="E39" s="90"/>
      <c r="F39" s="90"/>
      <c r="G39" s="90"/>
      <c r="H39" s="90"/>
      <c r="I39" s="90"/>
      <c r="J39" s="91"/>
      <c r="K39" s="40" t="s">
        <v>85</v>
      </c>
    </row>
    <row r="40" spans="1:11" s="2" customFormat="1" ht="38.25" x14ac:dyDescent="0.25">
      <c r="A40" s="73" t="s">
        <v>113</v>
      </c>
      <c r="B40" s="72" t="s">
        <v>0</v>
      </c>
      <c r="C40" s="73" t="s">
        <v>1</v>
      </c>
      <c r="D40" s="73" t="s">
        <v>2</v>
      </c>
      <c r="E40" s="73" t="s">
        <v>114</v>
      </c>
      <c r="F40" s="73" t="s">
        <v>3</v>
      </c>
      <c r="G40" s="74" t="s">
        <v>4</v>
      </c>
      <c r="H40" s="73" t="s">
        <v>5</v>
      </c>
      <c r="I40" s="74" t="s">
        <v>6</v>
      </c>
      <c r="J40" s="75" t="s">
        <v>7</v>
      </c>
    </row>
    <row r="41" spans="1:11" s="2" customFormat="1" ht="33" x14ac:dyDescent="0.25">
      <c r="A41" s="13" t="s">
        <v>45</v>
      </c>
      <c r="B41" s="33" t="s">
        <v>50</v>
      </c>
      <c r="C41" s="16" t="s">
        <v>51</v>
      </c>
      <c r="D41" s="16" t="s">
        <v>8</v>
      </c>
      <c r="E41" s="16">
        <v>1</v>
      </c>
      <c r="F41" s="17"/>
      <c r="G41" s="84">
        <f>E41*F41</f>
        <v>0</v>
      </c>
      <c r="H41" s="18"/>
      <c r="I41" s="84">
        <f>G41*H41</f>
        <v>0</v>
      </c>
      <c r="J41" s="84">
        <f>SUM(G41+I41)</f>
        <v>0</v>
      </c>
    </row>
    <row r="42" spans="1:11" s="2" customFormat="1" ht="33" x14ac:dyDescent="0.25">
      <c r="A42" s="13" t="s">
        <v>46</v>
      </c>
      <c r="B42" s="34" t="s">
        <v>52</v>
      </c>
      <c r="C42" s="16" t="s">
        <v>58</v>
      </c>
      <c r="D42" s="16" t="s">
        <v>53</v>
      </c>
      <c r="E42" s="16">
        <v>1</v>
      </c>
      <c r="F42" s="17"/>
      <c r="G42" s="84">
        <f>E42*F42</f>
        <v>0</v>
      </c>
      <c r="H42" s="18"/>
      <c r="I42" s="84">
        <f t="shared" ref="I42" si="4">G42*H42</f>
        <v>0</v>
      </c>
      <c r="J42" s="84">
        <f t="shared" ref="J42" si="5">SUM(G42+I42)</f>
        <v>0</v>
      </c>
    </row>
    <row r="43" spans="1:11" s="2" customFormat="1" ht="16.5" x14ac:dyDescent="0.3">
      <c r="A43" s="24"/>
      <c r="B43" s="25"/>
      <c r="C43" s="24"/>
      <c r="D43" s="26"/>
      <c r="E43" s="26"/>
      <c r="F43" s="32" t="s">
        <v>9</v>
      </c>
      <c r="G43" s="81">
        <f>SUM(G41:G42)</f>
        <v>0</v>
      </c>
      <c r="H43" s="28"/>
      <c r="I43" s="81">
        <f>SUM(I41:I42)</f>
        <v>0</v>
      </c>
      <c r="J43" s="81">
        <f>SUM(J41:J42)</f>
        <v>0</v>
      </c>
    </row>
    <row r="44" spans="1:11" s="2" customFormat="1" ht="16.5" x14ac:dyDescent="0.25">
      <c r="A44" s="89" t="s">
        <v>84</v>
      </c>
      <c r="B44" s="90"/>
      <c r="C44" s="90"/>
      <c r="D44" s="90"/>
      <c r="E44" s="90"/>
      <c r="F44" s="90"/>
      <c r="G44" s="90"/>
      <c r="H44" s="90"/>
      <c r="I44" s="90"/>
      <c r="J44" s="91"/>
      <c r="K44" s="40" t="s">
        <v>85</v>
      </c>
    </row>
    <row r="45" spans="1:11" s="2" customFormat="1" ht="38.25" x14ac:dyDescent="0.25">
      <c r="A45" s="73" t="s">
        <v>113</v>
      </c>
      <c r="B45" s="72" t="s">
        <v>0</v>
      </c>
      <c r="C45" s="73" t="s">
        <v>1</v>
      </c>
      <c r="D45" s="73" t="s">
        <v>2</v>
      </c>
      <c r="E45" s="73" t="s">
        <v>114</v>
      </c>
      <c r="F45" s="73" t="s">
        <v>3</v>
      </c>
      <c r="G45" s="74" t="s">
        <v>4</v>
      </c>
      <c r="H45" s="73" t="s">
        <v>5</v>
      </c>
      <c r="I45" s="74" t="s">
        <v>6</v>
      </c>
      <c r="J45" s="75" t="s">
        <v>7</v>
      </c>
    </row>
    <row r="46" spans="1:11" s="2" customFormat="1" ht="16.5" x14ac:dyDescent="0.25">
      <c r="A46" s="13" t="s">
        <v>54</v>
      </c>
      <c r="B46" s="35" t="s">
        <v>59</v>
      </c>
      <c r="C46" s="36" t="s">
        <v>60</v>
      </c>
      <c r="D46" s="36" t="s">
        <v>53</v>
      </c>
      <c r="E46" s="36">
        <v>1</v>
      </c>
      <c r="F46" s="85"/>
      <c r="G46" s="84">
        <f t="shared" ref="G46:G52" si="6">E46*F46</f>
        <v>0</v>
      </c>
      <c r="H46" s="18"/>
      <c r="I46" s="84">
        <f>G46*H46</f>
        <v>0</v>
      </c>
      <c r="J46" s="84">
        <f>SUM(G46+I46)</f>
        <v>0</v>
      </c>
    </row>
    <row r="47" spans="1:11" s="2" customFormat="1" ht="20.25" customHeight="1" x14ac:dyDescent="0.25">
      <c r="A47" s="13" t="s">
        <v>55</v>
      </c>
      <c r="B47" s="35" t="s">
        <v>63</v>
      </c>
      <c r="C47" s="36" t="s">
        <v>61</v>
      </c>
      <c r="D47" s="36" t="s">
        <v>53</v>
      </c>
      <c r="E47" s="36">
        <v>2</v>
      </c>
      <c r="F47" s="85"/>
      <c r="G47" s="84">
        <f t="shared" si="6"/>
        <v>0</v>
      </c>
      <c r="H47" s="18"/>
      <c r="I47" s="84">
        <f t="shared" ref="I47" si="7">G47*H47</f>
        <v>0</v>
      </c>
      <c r="J47" s="84">
        <f t="shared" ref="J47" si="8">SUM(G47+I47)</f>
        <v>0</v>
      </c>
    </row>
    <row r="48" spans="1:11" s="2" customFormat="1" ht="33" x14ac:dyDescent="0.25">
      <c r="A48" s="13" t="s">
        <v>56</v>
      </c>
      <c r="B48" s="37" t="s">
        <v>62</v>
      </c>
      <c r="C48" s="16" t="s">
        <v>64</v>
      </c>
      <c r="D48" s="16" t="s">
        <v>53</v>
      </c>
      <c r="E48" s="16">
        <v>1</v>
      </c>
      <c r="F48" s="84"/>
      <c r="G48" s="84">
        <f t="shared" si="6"/>
        <v>0</v>
      </c>
      <c r="H48" s="18"/>
      <c r="I48" s="84">
        <f>G48*H48</f>
        <v>0</v>
      </c>
      <c r="J48" s="84">
        <f>SUM(G48+I48)</f>
        <v>0</v>
      </c>
    </row>
    <row r="49" spans="1:11" s="2" customFormat="1" ht="16.5" x14ac:dyDescent="0.25">
      <c r="A49" s="13" t="s">
        <v>57</v>
      </c>
      <c r="B49" s="38" t="s">
        <v>67</v>
      </c>
      <c r="C49" s="16" t="s">
        <v>68</v>
      </c>
      <c r="D49" s="16" t="s">
        <v>53</v>
      </c>
      <c r="E49" s="16">
        <v>1</v>
      </c>
      <c r="F49" s="84"/>
      <c r="G49" s="84">
        <f t="shared" si="6"/>
        <v>0</v>
      </c>
      <c r="H49" s="18"/>
      <c r="I49" s="84">
        <f>G49*H49</f>
        <v>0</v>
      </c>
      <c r="J49" s="84">
        <f>SUM(G49+I49)</f>
        <v>0</v>
      </c>
    </row>
    <row r="50" spans="1:11" s="2" customFormat="1" ht="16.5" x14ac:dyDescent="0.25">
      <c r="A50" s="13" t="s">
        <v>65</v>
      </c>
      <c r="B50" s="38" t="s">
        <v>70</v>
      </c>
      <c r="C50" s="16" t="s">
        <v>71</v>
      </c>
      <c r="D50" s="16" t="s">
        <v>53</v>
      </c>
      <c r="E50" s="16">
        <v>1</v>
      </c>
      <c r="F50" s="84"/>
      <c r="G50" s="84">
        <f t="shared" si="6"/>
        <v>0</v>
      </c>
      <c r="H50" s="18"/>
      <c r="I50" s="84">
        <f t="shared" ref="I50:I52" si="9">G50*H50</f>
        <v>0</v>
      </c>
      <c r="J50" s="84">
        <f t="shared" ref="J50:J52" si="10">SUM(G50+I50)</f>
        <v>0</v>
      </c>
    </row>
    <row r="51" spans="1:11" s="2" customFormat="1" ht="16.5" x14ac:dyDescent="0.25">
      <c r="A51" s="13" t="s">
        <v>66</v>
      </c>
      <c r="B51" s="38" t="s">
        <v>75</v>
      </c>
      <c r="C51" s="16" t="s">
        <v>74</v>
      </c>
      <c r="D51" s="16" t="s">
        <v>8</v>
      </c>
      <c r="E51" s="16">
        <v>5</v>
      </c>
      <c r="F51" s="84"/>
      <c r="G51" s="84">
        <f t="shared" si="6"/>
        <v>0</v>
      </c>
      <c r="H51" s="18"/>
      <c r="I51" s="84">
        <f t="shared" ref="I51" si="11">G51*H51</f>
        <v>0</v>
      </c>
      <c r="J51" s="84">
        <f t="shared" ref="J51" si="12">SUM(G51+I51)</f>
        <v>0</v>
      </c>
    </row>
    <row r="52" spans="1:11" s="2" customFormat="1" ht="16.5" x14ac:dyDescent="0.25">
      <c r="A52" s="13" t="s">
        <v>69</v>
      </c>
      <c r="B52" s="38" t="s">
        <v>73</v>
      </c>
      <c r="C52" s="16" t="s">
        <v>72</v>
      </c>
      <c r="D52" s="16" t="s">
        <v>53</v>
      </c>
      <c r="E52" s="16">
        <v>1</v>
      </c>
      <c r="F52" s="84"/>
      <c r="G52" s="84">
        <f t="shared" si="6"/>
        <v>0</v>
      </c>
      <c r="H52" s="18"/>
      <c r="I52" s="84">
        <f t="shared" si="9"/>
        <v>0</v>
      </c>
      <c r="J52" s="84">
        <f t="shared" si="10"/>
        <v>0</v>
      </c>
    </row>
    <row r="53" spans="1:11" s="2" customFormat="1" ht="16.5" x14ac:dyDescent="0.3">
      <c r="A53" s="24"/>
      <c r="B53" s="25"/>
      <c r="C53" s="24"/>
      <c r="D53" s="26"/>
      <c r="E53" s="26"/>
      <c r="F53" s="32" t="s">
        <v>9</v>
      </c>
      <c r="G53" s="81">
        <f>SUM(G46:G52)</f>
        <v>0</v>
      </c>
      <c r="H53" s="28"/>
      <c r="I53" s="81">
        <f>SUM(I46:I52)</f>
        <v>0</v>
      </c>
      <c r="J53" s="81">
        <f>SUM(J46:J52)</f>
        <v>0</v>
      </c>
    </row>
    <row r="54" spans="1:11" ht="16.5" x14ac:dyDescent="0.25">
      <c r="A54" s="93" t="s">
        <v>97</v>
      </c>
      <c r="B54" s="94"/>
      <c r="C54" s="94"/>
      <c r="D54" s="94"/>
      <c r="E54" s="94"/>
      <c r="F54" s="94"/>
      <c r="G54" s="94"/>
      <c r="H54" s="94"/>
      <c r="I54" s="94"/>
      <c r="J54" s="95"/>
      <c r="K54" s="40" t="s">
        <v>85</v>
      </c>
    </row>
    <row r="55" spans="1:11" ht="38.25" x14ac:dyDescent="0.25">
      <c r="A55" s="77" t="s">
        <v>113</v>
      </c>
      <c r="B55" s="78" t="s">
        <v>0</v>
      </c>
      <c r="C55" s="77" t="s">
        <v>1</v>
      </c>
      <c r="D55" s="77" t="s">
        <v>2</v>
      </c>
      <c r="E55" s="77" t="s">
        <v>114</v>
      </c>
      <c r="F55" s="77" t="s">
        <v>3</v>
      </c>
      <c r="G55" s="79" t="s">
        <v>4</v>
      </c>
      <c r="H55" s="77" t="s">
        <v>5</v>
      </c>
      <c r="I55" s="79" t="s">
        <v>6</v>
      </c>
      <c r="J55" s="80" t="s">
        <v>7</v>
      </c>
    </row>
    <row r="56" spans="1:11" ht="48.75" customHeight="1" x14ac:dyDescent="0.25">
      <c r="A56" s="13" t="s">
        <v>86</v>
      </c>
      <c r="B56" s="41" t="s">
        <v>87</v>
      </c>
      <c r="C56" s="16" t="s">
        <v>88</v>
      </c>
      <c r="D56" s="16" t="s">
        <v>12</v>
      </c>
      <c r="E56" s="16">
        <v>5</v>
      </c>
      <c r="F56" s="17"/>
      <c r="G56" s="84">
        <f>E56*F56</f>
        <v>0</v>
      </c>
      <c r="H56" s="42"/>
      <c r="I56" s="83">
        <f t="shared" ref="I56:I59" si="13">G56*H56</f>
        <v>0</v>
      </c>
      <c r="J56" s="84">
        <f t="shared" ref="J56" si="14">SUM(G56+I56)</f>
        <v>0</v>
      </c>
    </row>
    <row r="57" spans="1:11" ht="32.25" customHeight="1" x14ac:dyDescent="0.25">
      <c r="A57" s="13" t="s">
        <v>89</v>
      </c>
      <c r="B57" s="41" t="s">
        <v>90</v>
      </c>
      <c r="C57" s="16" t="s">
        <v>91</v>
      </c>
      <c r="D57" s="16" t="s">
        <v>12</v>
      </c>
      <c r="E57" s="16">
        <v>10</v>
      </c>
      <c r="F57" s="17"/>
      <c r="G57" s="84">
        <f>E57*F57</f>
        <v>0</v>
      </c>
      <c r="H57" s="42"/>
      <c r="I57" s="83">
        <f t="shared" si="13"/>
        <v>0</v>
      </c>
      <c r="J57" s="84">
        <f t="shared" ref="J57:J59" si="15">SUM(G57+I57)</f>
        <v>0</v>
      </c>
    </row>
    <row r="58" spans="1:11" ht="33" x14ac:dyDescent="0.25">
      <c r="A58" s="13" t="s">
        <v>92</v>
      </c>
      <c r="B58" s="29" t="s">
        <v>98</v>
      </c>
      <c r="C58" s="16" t="s">
        <v>93</v>
      </c>
      <c r="D58" s="16" t="s">
        <v>12</v>
      </c>
      <c r="E58" s="16">
        <v>10</v>
      </c>
      <c r="F58" s="17"/>
      <c r="G58" s="84">
        <f>E58*F58</f>
        <v>0</v>
      </c>
      <c r="H58" s="42"/>
      <c r="I58" s="83">
        <f t="shared" si="13"/>
        <v>0</v>
      </c>
      <c r="J58" s="84">
        <f t="shared" si="15"/>
        <v>0</v>
      </c>
    </row>
    <row r="59" spans="1:11" ht="33" customHeight="1" x14ac:dyDescent="0.25">
      <c r="A59" s="13" t="s">
        <v>94</v>
      </c>
      <c r="B59" s="41" t="s">
        <v>95</v>
      </c>
      <c r="C59" s="16" t="s">
        <v>96</v>
      </c>
      <c r="D59" s="16" t="s">
        <v>12</v>
      </c>
      <c r="E59" s="16">
        <v>10</v>
      </c>
      <c r="F59" s="17"/>
      <c r="G59" s="84">
        <f>E59*F59</f>
        <v>0</v>
      </c>
      <c r="H59" s="42"/>
      <c r="I59" s="83">
        <f t="shared" si="13"/>
        <v>0</v>
      </c>
      <c r="J59" s="84">
        <f t="shared" si="15"/>
        <v>0</v>
      </c>
    </row>
    <row r="60" spans="1:11" ht="16.5" x14ac:dyDescent="0.3">
      <c r="A60" s="11"/>
      <c r="B60" s="11"/>
      <c r="C60" s="11"/>
      <c r="D60" s="11"/>
      <c r="E60" s="11"/>
      <c r="F60" s="12" t="s">
        <v>9</v>
      </c>
      <c r="G60" s="71">
        <f>SUM(G56:G59)</f>
        <v>0</v>
      </c>
      <c r="H60" s="82"/>
      <c r="I60" s="71">
        <f t="shared" ref="I60" si="16">SUM(I56:I59)</f>
        <v>0</v>
      </c>
      <c r="J60" s="71">
        <f>SUM(J56:J59)</f>
        <v>0</v>
      </c>
    </row>
    <row r="61" spans="1:11" s="2" customFormat="1" ht="16.5" x14ac:dyDescent="0.25">
      <c r="A61" s="96" t="s">
        <v>115</v>
      </c>
      <c r="B61" s="97"/>
      <c r="C61" s="97"/>
      <c r="D61" s="97"/>
      <c r="E61" s="97"/>
      <c r="F61" s="97"/>
      <c r="G61" s="97"/>
      <c r="H61" s="97"/>
      <c r="I61" s="97"/>
      <c r="J61" s="98"/>
    </row>
    <row r="62" spans="1:11" s="2" customFormat="1" ht="38.25" x14ac:dyDescent="0.25">
      <c r="A62" s="73" t="s">
        <v>113</v>
      </c>
      <c r="B62" s="72" t="s">
        <v>0</v>
      </c>
      <c r="C62" s="73" t="s">
        <v>1</v>
      </c>
      <c r="D62" s="73" t="s">
        <v>2</v>
      </c>
      <c r="E62" s="73" t="s">
        <v>114</v>
      </c>
      <c r="F62" s="73" t="s">
        <v>3</v>
      </c>
      <c r="G62" s="74" t="s">
        <v>4</v>
      </c>
      <c r="H62" s="73" t="s">
        <v>5</v>
      </c>
      <c r="I62" s="74" t="s">
        <v>6</v>
      </c>
      <c r="J62" s="75" t="s">
        <v>7</v>
      </c>
      <c r="K62" s="10" t="s">
        <v>99</v>
      </c>
    </row>
    <row r="63" spans="1:11" s="2" customFormat="1" ht="33" x14ac:dyDescent="0.25">
      <c r="A63" s="51" t="s">
        <v>103</v>
      </c>
      <c r="B63" s="52" t="s">
        <v>100</v>
      </c>
      <c r="C63" s="43">
        <v>186006325</v>
      </c>
      <c r="D63" s="44" t="s">
        <v>12</v>
      </c>
      <c r="E63" s="44">
        <v>1</v>
      </c>
      <c r="F63" s="45"/>
      <c r="G63" s="46">
        <f t="shared" ref="G63:G64" si="17">E63*F63</f>
        <v>0</v>
      </c>
      <c r="H63" s="47"/>
      <c r="I63" s="46">
        <f t="shared" ref="I63:I64" si="18">G63*H63</f>
        <v>0</v>
      </c>
      <c r="J63" s="46">
        <f t="shared" ref="J63:J64" si="19">SUM(G63+I63)</f>
        <v>0</v>
      </c>
    </row>
    <row r="64" spans="1:11" s="2" customFormat="1" ht="16.5" x14ac:dyDescent="0.25">
      <c r="A64" s="51" t="s">
        <v>104</v>
      </c>
      <c r="B64" s="53" t="s">
        <v>101</v>
      </c>
      <c r="C64" s="43">
        <v>186000115</v>
      </c>
      <c r="D64" s="44" t="s">
        <v>12</v>
      </c>
      <c r="E64" s="44">
        <v>1</v>
      </c>
      <c r="F64" s="45"/>
      <c r="G64" s="46">
        <f t="shared" si="17"/>
        <v>0</v>
      </c>
      <c r="H64" s="48"/>
      <c r="I64" s="46">
        <f t="shared" si="18"/>
        <v>0</v>
      </c>
      <c r="J64" s="46">
        <f t="shared" si="19"/>
        <v>0</v>
      </c>
    </row>
    <row r="65" spans="1:11" s="2" customFormat="1" ht="16.5" x14ac:dyDescent="0.25">
      <c r="A65" s="99" t="s">
        <v>9</v>
      </c>
      <c r="B65" s="99"/>
      <c r="C65" s="99"/>
      <c r="D65" s="99"/>
      <c r="E65" s="99"/>
      <c r="F65" s="100"/>
      <c r="G65" s="49">
        <f>SUM(G63:G64)</f>
        <v>0</v>
      </c>
      <c r="H65" s="50"/>
      <c r="I65" s="49">
        <f>SUM(I63:I64)</f>
        <v>0</v>
      </c>
      <c r="J65" s="49">
        <f>SUM(J63:J64)</f>
        <v>0</v>
      </c>
    </row>
    <row r="66" spans="1:11" s="3" customFormat="1" ht="16.5" x14ac:dyDescent="0.3">
      <c r="A66" s="12" t="s">
        <v>105</v>
      </c>
      <c r="K66" s="10"/>
    </row>
    <row r="67" spans="1:11" s="3" customFormat="1" ht="16.5" x14ac:dyDescent="0.25">
      <c r="A67" s="54" t="s">
        <v>102</v>
      </c>
      <c r="B67" s="55"/>
      <c r="K67" s="4"/>
    </row>
    <row r="68" spans="1:11" s="58" customFormat="1" ht="16.5" x14ac:dyDescent="0.25">
      <c r="A68" s="56"/>
      <c r="B68" s="57" t="s">
        <v>110</v>
      </c>
      <c r="K68" s="59"/>
    </row>
    <row r="69" spans="1:11" s="58" customFormat="1" ht="16.5" x14ac:dyDescent="0.25">
      <c r="A69" s="56"/>
      <c r="B69" s="57" t="s">
        <v>109</v>
      </c>
      <c r="K69" s="59"/>
    </row>
    <row r="70" spans="1:11" s="58" customFormat="1" ht="16.5" x14ac:dyDescent="0.25">
      <c r="A70" s="60" t="s">
        <v>106</v>
      </c>
      <c r="B70" s="61"/>
      <c r="C70" s="61"/>
      <c r="D70" s="61"/>
      <c r="E70" s="61"/>
      <c r="F70" s="61"/>
      <c r="G70" s="61"/>
      <c r="H70" s="61"/>
      <c r="I70" s="61"/>
      <c r="J70" s="61"/>
      <c r="K70" s="59"/>
    </row>
    <row r="71" spans="1:11" s="58" customFormat="1" ht="16.5" x14ac:dyDescent="0.25">
      <c r="A71" s="62" t="s">
        <v>107</v>
      </c>
      <c r="B71" s="63"/>
      <c r="C71" s="64"/>
      <c r="D71" s="64"/>
      <c r="E71" s="64"/>
      <c r="F71" s="65"/>
      <c r="G71" s="65"/>
      <c r="H71" s="66"/>
      <c r="I71" s="65"/>
      <c r="J71" s="65"/>
      <c r="K71" s="67"/>
    </row>
    <row r="72" spans="1:11" s="58" customFormat="1" ht="16.5" x14ac:dyDescent="0.3">
      <c r="A72" s="62"/>
      <c r="B72" s="68" t="s">
        <v>112</v>
      </c>
      <c r="C72" s="64"/>
      <c r="D72" s="64"/>
      <c r="E72" s="64"/>
      <c r="F72" s="65"/>
      <c r="G72" s="65"/>
      <c r="H72" s="66"/>
      <c r="I72" s="65"/>
      <c r="J72" s="65"/>
      <c r="K72" s="67"/>
    </row>
    <row r="73" spans="1:11" s="58" customFormat="1" ht="16.5" x14ac:dyDescent="0.3">
      <c r="A73" s="62"/>
      <c r="B73" s="68" t="s">
        <v>111</v>
      </c>
      <c r="C73" s="64"/>
      <c r="D73" s="64"/>
      <c r="E73" s="64"/>
      <c r="F73" s="65"/>
      <c r="G73" s="65"/>
      <c r="H73" s="66"/>
      <c r="I73" s="65"/>
      <c r="J73" s="65"/>
      <c r="K73" s="67"/>
    </row>
    <row r="74" spans="1:11" s="58" customFormat="1" ht="16.5" x14ac:dyDescent="0.25">
      <c r="K74" s="69"/>
    </row>
    <row r="75" spans="1:11" s="58" customFormat="1" ht="42.75" customHeight="1" x14ac:dyDescent="0.25">
      <c r="A75" s="92" t="s">
        <v>108</v>
      </c>
      <c r="B75" s="92"/>
      <c r="C75" s="92"/>
      <c r="D75" s="92"/>
      <c r="E75" s="92"/>
      <c r="F75" s="92"/>
      <c r="G75" s="92"/>
      <c r="H75" s="92"/>
      <c r="I75" s="92"/>
      <c r="J75" s="92"/>
      <c r="K75" s="70"/>
    </row>
    <row r="76" spans="1:11" s="3" customFormat="1" ht="16.5" x14ac:dyDescent="0.25">
      <c r="K76" s="10"/>
    </row>
  </sheetData>
  <mergeCells count="15">
    <mergeCell ref="A75:J75"/>
    <mergeCell ref="A6:J6"/>
    <mergeCell ref="A54:J54"/>
    <mergeCell ref="A61:J61"/>
    <mergeCell ref="A65:F65"/>
    <mergeCell ref="A44:J44"/>
    <mergeCell ref="E1:J1"/>
    <mergeCell ref="A5:J5"/>
    <mergeCell ref="A29:J29"/>
    <mergeCell ref="A39:J39"/>
    <mergeCell ref="A7:J7"/>
    <mergeCell ref="A16:J16"/>
    <mergeCell ref="A21:J21"/>
    <mergeCell ref="A25:J25"/>
    <mergeCell ref="A12:J12"/>
  </mergeCells>
  <phoneticPr fontId="21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DZP 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Gembal</dc:creator>
  <cp:lastModifiedBy>Renata Stalenga</cp:lastModifiedBy>
  <cp:lastPrinted>2024-03-04T07:19:32Z</cp:lastPrinted>
  <dcterms:created xsi:type="dcterms:W3CDTF">2024-02-13T12:24:57Z</dcterms:created>
  <dcterms:modified xsi:type="dcterms:W3CDTF">2024-03-04T07:19:36Z</dcterms:modified>
</cp:coreProperties>
</file>