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20" windowWidth="12120" windowHeight="9600" tabRatio="893" activeTab="4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'Dług'!$A$1:$P$32</definedName>
    <definedName name="_xlnm.Print_Area" localSheetId="4">'KPIs'!$A$1:$K$118</definedName>
    <definedName name="_xlnm.Print_Area" localSheetId="2">'Skonsolidowane przepływy pienię'!$A$1:$L$27</definedName>
    <definedName name="_xlnm.Print_Area" localSheetId="1">'Skonsolidowany bilans'!$A$1:$L$58</definedName>
    <definedName name="_xlnm.Print_Area" localSheetId="0">'Skonsolidowany rachunek wyników'!$A$1:$W$57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pienię'!$A$1:$B$16</definedName>
    <definedName name="Z_9A7B040E_366A_4347_A6AD_370AB4D96666_.wvu.PrintArea" localSheetId="1" hidden="1">'Skonsolidowany bilans'!$A$1:$B$55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Mode="manual" fullCalcOnLoad="1" fullPrecision="0"/>
</workbook>
</file>

<file path=xl/sharedStrings.xml><?xml version="1.0" encoding="utf-8"?>
<sst xmlns="http://schemas.openxmlformats.org/spreadsheetml/2006/main" count="310" uniqueCount="190">
  <si>
    <t>Post-paid</t>
  </si>
  <si>
    <t>Pre-paid</t>
  </si>
  <si>
    <t>EBIT</t>
  </si>
  <si>
    <t>PLN</t>
  </si>
  <si>
    <t>EUR</t>
  </si>
  <si>
    <t>USD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</si>
  <si>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</si>
  <si>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</si>
  <si>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</si>
  <si>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</si>
  <si>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</si>
  <si>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</si>
  <si>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</si>
  <si>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</si>
  <si>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</si>
  <si>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</si>
  <si>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</si>
  <si>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</si>
  <si>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Usługi obce</t>
  </si>
  <si>
    <t>- Koszty rozliczeń z innymi operatorami</t>
  </si>
  <si>
    <t>- Koszty sprzedaży</t>
  </si>
  <si>
    <t>Pozostałe przychody i koszty operacyjne</t>
  </si>
  <si>
    <t>Zyski (straty) z tytułu sprzedaży aktywów</t>
  </si>
  <si>
    <t>% przychodów</t>
  </si>
  <si>
    <t>Amortyzacja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</si>
  <si>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</si>
  <si>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</si>
  <si>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</si>
  <si>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</si>
  <si>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</si>
  <si>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</si>
  <si>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</si>
  <si>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</si>
  <si>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</si>
  <si>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</si>
  <si>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</si>
  <si>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</si>
  <si>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</si>
  <si>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</si>
  <si>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</si>
  <si>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</si>
  <si>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</si>
  <si>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</si>
  <si>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</si>
  <si>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</si>
  <si>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</si>
  <si>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</si>
  <si>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</si>
  <si>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</si>
  <si>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</si>
  <si>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</si>
  <si>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</si>
  <si>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</si>
  <si>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</si>
  <si>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</si>
  <si>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</si>
  <si>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</si>
  <si>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</si>
  <si>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ORGANICZNE PRZEPŁYWY PIENIEŻNE</t>
  </si>
  <si>
    <t>Zakup środków trwałych i wartości niematerialnych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</si>
  <si>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</si>
  <si>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</si>
  <si>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</si>
  <si>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</si>
  <si>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</si>
  <si>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</si>
  <si>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</si>
  <si>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</si>
  <si>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</si>
  <si>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</si>
  <si>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</si>
  <si>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</si>
  <si>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Obligacje</t>
  </si>
  <si>
    <t>Kredyty bankowe</t>
  </si>
  <si>
    <t>Zobowiązania z tytułu leasingu finansowego</t>
  </si>
  <si>
    <t>Linie kredytowe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</si>
  <si>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</si>
  <si>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</si>
  <si>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</si>
  <si>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Zbywalne papiery wartościowe</t>
  </si>
  <si>
    <t>Środki pieniężne i inne aktywa finansowe wykazywane jako aktywa przeznaczone do sprzedaży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</si>
  <si>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</si>
  <si>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</si>
  <si>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</si>
  <si>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</si>
  <si>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</si>
  <si>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</si>
  <si>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</si>
  <si>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</si>
  <si>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Kluczowe wskaźniki operacyjne Grupy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</si>
  <si>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</si>
  <si>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</si>
  <si>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</si>
  <si>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</si>
  <si>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</si>
  <si>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DTH (telewizja satelitarna)</t>
  </si>
  <si>
    <t xml:space="preserve"> Baza klientów usług TV </t>
  </si>
  <si>
    <t>3P usługi (TV+BB+VoIP)</t>
  </si>
  <si>
    <t>Liczba klientów telefonii komórkowej</t>
  </si>
  <si>
    <t>- w tym klienci biznesowi</t>
  </si>
  <si>
    <t>Razem</t>
  </si>
  <si>
    <t>- w tym abonenci dedykowanych usług mobilnego dostępu szerokopasmowego</t>
  </si>
  <si>
    <t>Liczba klientów usług TV</t>
  </si>
  <si>
    <t>Zagregowane</t>
  </si>
  <si>
    <t>ARPU z usług detalicznych</t>
  </si>
  <si>
    <t>ARPU z usług hurtowych</t>
  </si>
  <si>
    <t>ARPU z usług głosowych</t>
  </si>
  <si>
    <t>ARPU z usług przesyłu danych</t>
  </si>
  <si>
    <t>ARPU z SMS/MMS i innych usług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</si>
  <si>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</si>
  <si>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</si>
  <si>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</si>
  <si>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</si>
  <si>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</si>
  <si>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</si>
  <si>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</si>
  <si>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</si>
  <si>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Klienci operatorów wirtualnych (MVNO) (w tys.)</t>
  </si>
  <si>
    <t>Liczba smartfonów (w tys.)</t>
  </si>
  <si>
    <t>Ruch i wskaźnik odejść</t>
  </si>
  <si>
    <t>Wskaźnik odejść klientów telefonii komórkowej w danym kwartale (w %)</t>
  </si>
  <si>
    <t>Subsydia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</si>
  <si>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</si>
  <si>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</si>
  <si>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</si>
  <si>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</si>
  <si>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</si>
  <si>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</si>
  <si>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raportowane</t>
  </si>
  <si>
    <t>pro forma*</t>
  </si>
  <si>
    <t>n/a</t>
  </si>
  <si>
    <t>POTS, ISDN i WLL</t>
  </si>
  <si>
    <t>VHBB (VDSL+FTTH)</t>
  </si>
  <si>
    <t>WLR</t>
  </si>
  <si>
    <t>BSA</t>
  </si>
  <si>
    <t>Koszty rozwiązania stosunku pracy</t>
  </si>
  <si>
    <t xml:space="preserve">Połączenia głosowe </t>
  </si>
  <si>
    <t>Usługi przesyłu danych, wiadomości, treści oraz M2M</t>
  </si>
  <si>
    <t>ARPU z usług telefonii komórkowej</t>
  </si>
  <si>
    <t>pozostałe statystyki operacyjne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</si>
  <si>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</si>
  <si>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</si>
  <si>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</si>
  <si>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</si>
  <si>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>ORGANICZNE PRZEPŁYWY PIENIEŻNE (definicja wg celu całorocznego)</t>
  </si>
  <si>
    <t>pełen rok</t>
  </si>
  <si>
    <t>Ugoda z Netią</t>
  </si>
  <si>
    <t>Kapitał własny przypisany właścicielom Orange Polska S.A.</t>
  </si>
  <si>
    <t>Pokrycie dla sieci 4G (w % ludności)</t>
  </si>
  <si>
    <t>Pokrycie dla sieci 3G (w % ludności)</t>
  </si>
  <si>
    <t xml:space="preserve">- Zysk ze sprzedaży Wirtualnej Polski </t>
  </si>
  <si>
    <t>rok do roku**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</si>
  <si>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</si>
  <si>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</si>
  <si>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family val="0"/>
      </rPr>
      <t>1,2</t>
    </r>
  </si>
  <si>
    <r>
      <t>Ilościowy udział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</si>
  <si>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w rynku (w %)</t>
    </r>
    <r>
      <rPr>
        <vertAlign val="superscript"/>
        <sz val="8.5"/>
        <color indexed="8"/>
        <rFont val="Arial (W1)"/>
        <family val="0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</si>
  <si>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</si>
  <si>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</si>
  <si>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</si>
  <si>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(762)*</t>
  </si>
  <si>
    <t>331*</t>
  </si>
  <si>
    <t>Raportowana EBITDA</t>
  </si>
  <si>
    <t>Skorygowana EBITDA</t>
  </si>
  <si>
    <t>- Wpływ niektórych roszczeń i spraw sądowych</t>
  </si>
  <si>
    <t>(394)*</t>
  </si>
  <si>
    <t>Usługi stacjonarne</t>
  </si>
  <si>
    <t>detaliczne ARPU z usług głosowych telefonii stacjonarnej</t>
  </si>
  <si>
    <t>ARPU z usług dostępu szerokopasmowego, telewizji i VoIP</t>
  </si>
  <si>
    <t>Zysk ze sprzedaży Wirtualnej Polski S.A.</t>
  </si>
  <si>
    <t>(Utworzenie)/odwrócenie odpisu z tytułu utraty wartości aktywów trwałych</t>
  </si>
  <si>
    <t>Usługi komórkowe</t>
  </si>
  <si>
    <t>Usługi hurtowe (w tym rozliczenia z innymi operatorami)</t>
  </si>
  <si>
    <t>Sprzedaż sprzętu do usług komórkowych</t>
  </si>
  <si>
    <t>Usługi wąskopasmowe</t>
  </si>
  <si>
    <t xml:space="preserve">Usługi szerokopasmowe, telewizja i transmisja głosu przez Internet </t>
  </si>
  <si>
    <t>Rozwiązania teleinformatyczne dla przedsiębiorstw oraz z zakresu infrastruktury sieciowej</t>
  </si>
  <si>
    <t>- Koszty sieci oraz usług informatycznych</t>
  </si>
  <si>
    <t xml:space="preserve">- Pozostałe usługi obce </t>
  </si>
  <si>
    <t>Płatność za rezerwacje częstotliwości 900MHz</t>
  </si>
  <si>
    <t>Depozyt wpłacony w trakcie aukcji na rezerwacje częstotliwości LTE</t>
  </si>
  <si>
    <r>
      <t>B2C 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</si>
  <si>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Klienci konwergentni</t>
    </r>
    <r>
      <rPr>
        <b/>
        <vertAlign val="superscript"/>
        <sz val="8.5"/>
        <color indexed="8"/>
        <rFont val="Arial (W1)"/>
        <family val="0"/>
      </rPr>
      <t>1</t>
    </r>
    <r>
      <rPr>
        <b/>
        <sz val="10"/>
        <color indexed="8"/>
        <rFont val="Arial (W1)"/>
        <family val="0"/>
      </rPr>
      <t xml:space="preserve"> </t>
    </r>
  </si>
  <si>
    <r>
      <t>Razem</t>
    </r>
    <r>
      <rPr>
        <b/>
        <vertAlign val="superscript"/>
        <sz val="10"/>
        <color indexed="8"/>
        <rFont val="Arial (W1)"/>
        <family val="0"/>
      </rPr>
      <t>2</t>
    </r>
  </si>
  <si>
    <t xml:space="preserve">1 Klienci konwergentni zawierają się w stacjonarnych usługach głosowych, dostępach szerokopasmowych oraz w liczbie klientów telefonii komórkowej
2 wszyscy klienci, włączając głos, M2M i dostęp szerokopasmowy
</t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</si>
  <si>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 (WLR)</t>
    </r>
  </si>
  <si>
    <t>Pokrycie sieci</t>
  </si>
  <si>
    <t>AUPU (w minutach)</t>
  </si>
  <si>
    <t>Depozyt oraz wadium wpłacony w trakcie aukcji na rezerwacje częstotliwości LTE</t>
  </si>
  <si>
    <t>- Koszty rozwiązania stosunku pracy pomniejszone o związane z nimi ograniczenia długoterminowych świadczeń pracowniczych</t>
  </si>
</sst>
</file>

<file path=xl/styles.xml><?xml version="1.0" encoding="utf-8"?>
<styleSheet xmlns="http://schemas.openxmlformats.org/spreadsheetml/2006/main">
  <numFmts count="9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#,##0.000"/>
  </numFmts>
  <fonts count="153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vertAlign val="superscript"/>
      <sz val="10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  <font>
      <b/>
      <vertAlign val="superscript"/>
      <sz val="8.5"/>
      <color indexed="8"/>
      <name val="Arial (W1)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7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7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2" fontId="0" fillId="8" borderId="2">
      <alignment horizontal="center" vertical="center"/>
      <protection/>
    </xf>
    <xf numFmtId="237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7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5" fontId="0" fillId="0" borderId="5" applyNumberFormat="0" applyFill="0" applyAlignment="0" applyProtection="0"/>
    <xf numFmtId="178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228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184" fontId="0" fillId="0" borderId="0">
      <alignment/>
      <protection/>
    </xf>
    <xf numFmtId="165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4" fontId="29" fillId="16" borderId="0">
      <alignment horizontal="left"/>
      <protection/>
    </xf>
    <xf numFmtId="184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88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9" fontId="0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34" fillId="7" borderId="6" applyNumberFormat="0" applyAlignment="0" applyProtection="0"/>
    <xf numFmtId="0" fontId="35" fillId="22" borderId="9" applyNumberFormat="0" applyAlignment="0" applyProtection="0"/>
    <xf numFmtId="168" fontId="36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5" fontId="0" fillId="0" borderId="0" applyFont="0" applyFill="0" applyBorder="0" applyProtection="0">
      <alignment horizontal="right"/>
    </xf>
    <xf numFmtId="17" fontId="37" fillId="0" borderId="0" applyFill="0" applyBorder="0">
      <alignment horizontal="right"/>
      <protection/>
    </xf>
    <xf numFmtId="231" fontId="27" fillId="0" borderId="0" applyFont="0" applyFill="0" applyBorder="0" applyAlignment="0" applyProtection="0"/>
    <xf numFmtId="190" fontId="0" fillId="0" borderId="0" applyFont="0" applyFill="0" applyBorder="0" applyProtection="0">
      <alignment horizontal="right"/>
    </xf>
    <xf numFmtId="14" fontId="3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>
      <alignment/>
      <protection locked="0"/>
    </xf>
    <xf numFmtId="0" fontId="40" fillId="4" borderId="0" applyNumberFormat="0" applyBorder="0" applyAlignment="0" applyProtection="0"/>
    <xf numFmtId="175" fontId="16" fillId="0" borderId="0">
      <alignment/>
      <protection/>
    </xf>
    <xf numFmtId="168" fontId="0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1" fillId="0" borderId="0" applyFill="0" applyBorder="0" applyAlignment="0" applyProtection="0"/>
    <xf numFmtId="3" fontId="16" fillId="0" borderId="1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0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168" fontId="0" fillId="0" borderId="0">
      <alignment horizontal="center"/>
      <protection locked="0"/>
    </xf>
    <xf numFmtId="0" fontId="45" fillId="0" borderId="0">
      <alignment/>
      <protection/>
    </xf>
    <xf numFmtId="175" fontId="45" fillId="0" borderId="0">
      <alignment/>
      <protection/>
    </xf>
    <xf numFmtId="227" fontId="45" fillId="0" borderId="0">
      <alignment/>
      <protection/>
    </xf>
    <xf numFmtId="19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/>
    <xf numFmtId="195" fontId="0" fillId="0" borderId="0">
      <alignment/>
      <protection locked="0"/>
    </xf>
    <xf numFmtId="196" fontId="0" fillId="0" borderId="0">
      <alignment/>
      <protection locked="0"/>
    </xf>
    <xf numFmtId="166" fontId="49" fillId="0" borderId="0">
      <alignment/>
      <protection locked="0"/>
    </xf>
    <xf numFmtId="197" fontId="0" fillId="0" borderId="0" applyFill="0" applyBorder="0">
      <alignment horizontal="right"/>
      <protection/>
    </xf>
    <xf numFmtId="0" fontId="51" fillId="0" borderId="0">
      <alignment horizontal="left"/>
      <protection/>
    </xf>
    <xf numFmtId="0" fontId="52" fillId="0" borderId="0">
      <alignment horizontal="left"/>
      <protection/>
    </xf>
    <xf numFmtId="0" fontId="53" fillId="0" borderId="0">
      <alignment horizontal="left"/>
      <protection/>
    </xf>
    <xf numFmtId="0" fontId="53" fillId="0" borderId="0" applyNumberFormat="0" applyFill="0" applyBorder="0" applyProtection="0">
      <alignment horizontal="left"/>
    </xf>
    <xf numFmtId="0" fontId="53" fillId="0" borderId="0">
      <alignment horizontal="left"/>
      <protection/>
    </xf>
    <xf numFmtId="186" fontId="0" fillId="21" borderId="1" applyFont="0" applyBorder="0" applyAlignment="0" applyProtection="0"/>
    <xf numFmtId="0" fontId="54" fillId="5" borderId="0">
      <alignment/>
      <protection/>
    </xf>
    <xf numFmtId="3" fontId="55" fillId="26" borderId="1">
      <alignment horizontal="right" vertical="center"/>
      <protection/>
    </xf>
    <xf numFmtId="1" fontId="0" fillId="27" borderId="1">
      <alignment/>
      <protection/>
    </xf>
    <xf numFmtId="0" fontId="56" fillId="4" borderId="0" applyNumberFormat="0" applyBorder="0" applyAlignment="0" applyProtection="0"/>
    <xf numFmtId="215" fontId="57" fillId="0" borderId="0">
      <alignment/>
      <protection/>
    </xf>
    <xf numFmtId="38" fontId="16" fillId="22" borderId="0" applyNumberFormat="0" applyBorder="0" applyAlignment="0" applyProtection="0"/>
    <xf numFmtId="0" fontId="58" fillId="0" borderId="0" applyBorder="0">
      <alignment horizontal="left"/>
      <protection/>
    </xf>
    <xf numFmtId="190" fontId="0" fillId="28" borderId="1" applyNumberFormat="0" applyFont="0" applyAlignment="0">
      <protection/>
    </xf>
    <xf numFmtId="232" fontId="27" fillId="0" borderId="0" applyFont="0" applyFill="0" applyBorder="0" applyAlignment="0" applyProtection="0"/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60" fillId="0" borderId="0" applyProtection="0">
      <alignment horizontal="right" vertical="top"/>
    </xf>
    <xf numFmtId="0" fontId="61" fillId="0" borderId="12" applyNumberFormat="0" applyAlignment="0" applyProtection="0"/>
    <xf numFmtId="0" fontId="61" fillId="0" borderId="13">
      <alignment horizontal="left"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14">
      <alignment horizontal="left" vertical="top"/>
      <protection/>
    </xf>
    <xf numFmtId="0" fontId="63" fillId="0" borderId="0">
      <alignment horizontal="left"/>
      <protection/>
    </xf>
    <xf numFmtId="0" fontId="62" fillId="0" borderId="14">
      <alignment horizontal="left" vertical="top"/>
      <protection/>
    </xf>
    <xf numFmtId="0" fontId="62" fillId="0" borderId="14">
      <alignment horizontal="left" vertical="top"/>
      <protection/>
    </xf>
    <xf numFmtId="0" fontId="64" fillId="0" borderId="14">
      <alignment horizontal="left" vertical="top"/>
      <protection/>
    </xf>
    <xf numFmtId="0" fontId="65" fillId="0" borderId="0">
      <alignment horizontal="left"/>
      <protection/>
    </xf>
    <xf numFmtId="0" fontId="64" fillId="0" borderId="14">
      <alignment horizontal="left" vertical="top"/>
      <protection/>
    </xf>
    <xf numFmtId="0" fontId="66" fillId="0" borderId="14">
      <alignment horizontal="left" vertical="top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8" fillId="0" borderId="0" applyNumberFormat="0" applyFill="0" applyBorder="0" applyAlignment="0" applyProtection="0"/>
    <xf numFmtId="198" fontId="0" fillId="0" borderId="0">
      <alignment/>
      <protection locked="0"/>
    </xf>
    <xf numFmtId="0" fontId="58" fillId="0" borderId="0">
      <alignment/>
      <protection/>
    </xf>
    <xf numFmtId="0" fontId="69" fillId="17" borderId="0" applyNumberFormat="0" applyBorder="0" applyAlignment="0" applyProtection="0"/>
    <xf numFmtId="0" fontId="71" fillId="0" borderId="0" applyNumberFormat="0" applyFill="0" applyBorder="0" applyAlignment="0" applyProtection="0"/>
    <xf numFmtId="49" fontId="58" fillId="0" borderId="0">
      <alignment horizontal="left"/>
      <protection/>
    </xf>
    <xf numFmtId="49" fontId="70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8" fillId="0" borderId="0">
      <alignment/>
      <protection/>
    </xf>
    <xf numFmtId="174" fontId="0" fillId="0" borderId="0" applyFont="0" applyFill="0" applyBorder="0" applyAlignment="0" applyProtection="0"/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 vertical="top"/>
      <protection/>
    </xf>
    <xf numFmtId="0" fontId="72" fillId="0" borderId="15" applyNumberFormat="0" applyFill="0" applyAlignment="0" applyProtection="0"/>
    <xf numFmtId="10" fontId="16" fillId="28" borderId="1" applyNumberFormat="0" applyBorder="0" applyAlignment="0" applyProtection="0"/>
    <xf numFmtId="0" fontId="73" fillId="0" borderId="15">
      <alignment/>
      <protection/>
    </xf>
    <xf numFmtId="9" fontId="74" fillId="0" borderId="15" applyFill="0" applyAlignment="0" applyProtection="0"/>
    <xf numFmtId="0" fontId="75" fillId="0" borderId="15">
      <alignment/>
      <protection/>
    </xf>
    <xf numFmtId="184" fontId="0" fillId="0" borderId="0" applyNumberFormat="0" applyFill="0" applyBorder="0" applyAlignment="0" applyProtection="0"/>
    <xf numFmtId="190" fontId="0" fillId="28" borderId="0" applyNumberFormat="0" applyFont="0" applyBorder="0" applyAlignment="0" applyProtection="0"/>
    <xf numFmtId="174" fontId="16" fillId="28" borderId="16" applyNumberFormat="0" applyFont="0" applyAlignment="0" applyProtection="0"/>
    <xf numFmtId="199" fontId="76" fillId="0" borderId="0">
      <alignment/>
      <protection/>
    </xf>
    <xf numFmtId="200" fontId="76" fillId="0" borderId="0">
      <alignment/>
      <protection/>
    </xf>
    <xf numFmtId="0" fontId="77" fillId="29" borderId="0" applyNumberFormat="0" applyBorder="0" applyProtection="0">
      <alignment/>
    </xf>
    <xf numFmtId="0" fontId="78" fillId="30" borderId="0" applyNumberFormat="0">
      <alignment/>
      <protection/>
    </xf>
    <xf numFmtId="216" fontId="79" fillId="0" borderId="17">
      <alignment horizontal="center"/>
      <protection/>
    </xf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24" borderId="7" applyNumberFormat="0" applyAlignment="0" applyProtection="0"/>
    <xf numFmtId="1" fontId="82" fillId="1" borderId="19">
      <alignment/>
      <protection locked="0"/>
    </xf>
    <xf numFmtId="235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3" fontId="0" fillId="0" borderId="0">
      <alignment/>
      <protection/>
    </xf>
    <xf numFmtId="14" fontId="79" fillId="0" borderId="17">
      <alignment horizontal="center"/>
      <protection/>
    </xf>
    <xf numFmtId="217" fontId="79" fillId="0" borderId="17">
      <alignment/>
      <protection/>
    </xf>
    <xf numFmtId="2" fontId="88" fillId="0" borderId="0" applyFont="0">
      <alignment/>
      <protection/>
    </xf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3" fontId="47" fillId="0" borderId="0">
      <alignment/>
      <protection/>
    </xf>
    <xf numFmtId="2" fontId="89" fillId="25" borderId="0" applyNumberFormat="0" applyFont="0" applyBorder="0" applyAlignment="0" applyProtection="0"/>
    <xf numFmtId="3" fontId="47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4" fontId="0" fillId="0" borderId="0">
      <alignment/>
      <protection locked="0"/>
    </xf>
    <xf numFmtId="205" fontId="0" fillId="0" borderId="0" applyFont="0" applyFill="0" applyBorder="0" applyProtection="0">
      <alignment horizontal="right"/>
    </xf>
    <xf numFmtId="206" fontId="0" fillId="0" borderId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3" fontId="55" fillId="26" borderId="23" applyNumberFormat="0">
      <alignment horizontal="right" vertical="center"/>
      <protection/>
    </xf>
    <xf numFmtId="37" fontId="96" fillId="0" borderId="0">
      <alignment/>
      <protection/>
    </xf>
    <xf numFmtId="1" fontId="47" fillId="0" borderId="0">
      <alignment/>
      <protection/>
    </xf>
    <xf numFmtId="179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8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9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100" fillId="0" borderId="25">
      <alignment/>
      <protection/>
    </xf>
    <xf numFmtId="1" fontId="37" fillId="0" borderId="0" applyFont="0" applyFill="0" applyBorder="0" applyAlignment="0" applyProtection="0"/>
    <xf numFmtId="218" fontId="29" fillId="0" borderId="17">
      <alignment/>
      <protection/>
    </xf>
    <xf numFmtId="218" fontId="79" fillId="0" borderId="17">
      <alignment/>
      <protection/>
    </xf>
    <xf numFmtId="0" fontId="0" fillId="0" borderId="0">
      <alignment/>
      <protection/>
    </xf>
    <xf numFmtId="0" fontId="101" fillId="22" borderId="6" applyNumberFormat="0" applyAlignment="0" applyProtection="0"/>
    <xf numFmtId="0" fontId="50" fillId="0" borderId="0" applyNumberFormat="0" applyFill="0" applyBorder="0" applyAlignment="0" applyProtection="0"/>
    <xf numFmtId="179" fontId="15" fillId="0" borderId="0">
      <alignment/>
      <protection/>
    </xf>
    <xf numFmtId="37" fontId="0" fillId="22" borderId="1">
      <alignment horizontal="right"/>
      <protection/>
    </xf>
    <xf numFmtId="0" fontId="102" fillId="22" borderId="9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8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103" fillId="0" borderId="0" applyProtection="0">
      <alignment horizontal="left"/>
    </xf>
    <xf numFmtId="0" fontId="63" fillId="0" borderId="0" applyNumberFormat="0" applyFill="0" applyBorder="0" applyProtection="0">
      <alignment horizontal="left"/>
    </xf>
    <xf numFmtId="209" fontId="0" fillId="0" borderId="0" applyFont="0" applyFill="0" applyBorder="0" applyAlignment="0">
      <protection/>
    </xf>
    <xf numFmtId="181" fontId="0" fillId="0" borderId="0" applyFill="0" applyBorder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0" fillId="0" borderId="0" applyFont="0" applyFill="0" applyBorder="0" applyProtection="0">
      <alignment horizontal="right"/>
    </xf>
    <xf numFmtId="10" fontId="16" fillId="0" borderId="0">
      <alignment/>
      <protection/>
    </xf>
    <xf numFmtId="180" fontId="33" fillId="0" borderId="0" applyFill="0" applyBorder="0">
      <alignment horizontal="right"/>
      <protection/>
    </xf>
    <xf numFmtId="1" fontId="47" fillId="0" borderId="0">
      <alignment/>
      <protection/>
    </xf>
    <xf numFmtId="195" fontId="0" fillId="0" borderId="0">
      <alignment/>
      <protection locked="0"/>
    </xf>
    <xf numFmtId="0" fontId="38" fillId="0" borderId="0">
      <alignment/>
      <protection/>
    </xf>
    <xf numFmtId="183" fontId="0" fillId="0" borderId="0">
      <alignment/>
      <protection/>
    </xf>
    <xf numFmtId="177" fontId="0" fillId="0" borderId="0">
      <alignment/>
      <protection/>
    </xf>
    <xf numFmtId="182" fontId="0" fillId="0" borderId="0">
      <alignment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0" fontId="37" fillId="22" borderId="1" applyNumberFormat="0" applyFont="0" applyAlignment="0" applyProtection="0"/>
    <xf numFmtId="208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04" fillId="0" borderId="4">
      <alignment horizontal="center"/>
      <protection/>
    </xf>
    <xf numFmtId="3" fontId="38" fillId="0" borderId="0" applyFont="0" applyFill="0" applyBorder="0" applyAlignment="0" applyProtection="0"/>
    <xf numFmtId="0" fontId="38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1" fontId="105" fillId="33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79" fillId="0" borderId="0">
      <alignment/>
      <protection/>
    </xf>
    <xf numFmtId="3" fontId="0" fillId="34" borderId="1">
      <alignment/>
      <protection/>
    </xf>
    <xf numFmtId="210" fontId="0" fillId="0" borderId="0" applyProtection="0">
      <alignment horizontal="right"/>
    </xf>
    <xf numFmtId="179" fontId="0" fillId="0" borderId="0" applyProtection="0">
      <alignment horizontal="right"/>
    </xf>
    <xf numFmtId="3" fontId="89" fillId="34" borderId="1">
      <alignment/>
      <protection/>
    </xf>
    <xf numFmtId="37" fontId="0" fillId="0" borderId="0" applyNumberFormat="0" applyFill="0" applyBorder="0" applyAlignment="0" applyProtection="0"/>
    <xf numFmtId="0" fontId="37" fillId="0" borderId="0" applyNumberFormat="0" applyFill="0" applyBorder="0">
      <alignment/>
      <protection/>
    </xf>
    <xf numFmtId="0" fontId="108" fillId="21" borderId="0" applyFont="0" applyFill="0" applyAlignment="0">
      <protection/>
    </xf>
    <xf numFmtId="37" fontId="58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52" fillId="0" borderId="26">
      <alignment vertical="center"/>
      <protection/>
    </xf>
    <xf numFmtId="211" fontId="0" fillId="0" borderId="0">
      <alignment horizontal="left"/>
      <protection/>
    </xf>
    <xf numFmtId="0" fontId="0" fillId="35" borderId="0" applyNumberFormat="0">
      <alignment/>
      <protection/>
    </xf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2" fontId="109" fillId="0" borderId="27">
      <alignment horizontal="justify" vertical="top" wrapText="1"/>
      <protection/>
    </xf>
    <xf numFmtId="201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10" fillId="0" borderId="1">
      <alignment horizontal="center"/>
      <protection/>
    </xf>
    <xf numFmtId="0" fontId="110" fillId="0" borderId="0">
      <alignment horizontal="center" vertical="center"/>
      <protection/>
    </xf>
    <xf numFmtId="0" fontId="111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112" fillId="0" borderId="28" applyNumberFormat="0" applyFill="0" applyAlignment="0" applyProtection="0"/>
    <xf numFmtId="0" fontId="37" fillId="22" borderId="0" applyNumberFormat="0" applyFont="0" applyBorder="0" applyAlignment="0" applyProtection="0"/>
    <xf numFmtId="0" fontId="113" fillId="0" borderId="0" applyFill="0" applyBorder="0" applyProtection="0">
      <alignment horizontal="center" vertical="center"/>
    </xf>
    <xf numFmtId="0" fontId="114" fillId="0" borderId="0" applyNumberFormat="0" applyFill="0" applyBorder="0" applyProtection="0">
      <alignment horizontal="left"/>
    </xf>
    <xf numFmtId="230" fontId="115" fillId="0" borderId="16" applyBorder="0" applyProtection="0">
      <alignment horizontal="right" vertical="center"/>
    </xf>
    <xf numFmtId="0" fontId="116" fillId="38" borderId="0" applyBorder="0" applyProtection="0">
      <alignment horizontal="centerContinuous" vertical="center"/>
    </xf>
    <xf numFmtId="0" fontId="116" fillId="39" borderId="16" applyBorder="0" applyProtection="0">
      <alignment horizontal="centerContinuous" vertical="center"/>
    </xf>
    <xf numFmtId="0" fontId="11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113" fillId="0" borderId="0" applyFill="0" applyBorder="0" applyProtection="0">
      <alignment/>
    </xf>
    <xf numFmtId="0" fontId="65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117" fillId="0" borderId="0">
      <alignment horizontal="centerContinuous"/>
      <protection/>
    </xf>
    <xf numFmtId="0" fontId="15" fillId="21" borderId="11" applyNumberFormat="0" applyFont="0" applyFill="0" applyAlignment="0" applyProtection="0"/>
    <xf numFmtId="0" fontId="15" fillId="21" borderId="29" applyNumberFormat="0" applyFon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7" fillId="29" borderId="0" applyNumberFormat="0" applyBorder="0" applyProtection="0">
      <alignment/>
    </xf>
    <xf numFmtId="0" fontId="37" fillId="0" borderId="0" applyNumberFormat="0" applyFill="0" applyBorder="0" applyAlignment="0" applyProtection="0"/>
    <xf numFmtId="0" fontId="120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 vertical="center"/>
      <protection/>
    </xf>
    <xf numFmtId="0" fontId="61" fillId="0" borderId="0">
      <alignment vertical="center"/>
      <protection/>
    </xf>
    <xf numFmtId="0" fontId="123" fillId="0" borderId="0">
      <alignment horizontal="left"/>
      <protection/>
    </xf>
    <xf numFmtId="0" fontId="124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175" fontId="77" fillId="41" borderId="0" applyNumberFormat="0" applyProtection="0">
      <alignment/>
    </xf>
    <xf numFmtId="195" fontId="0" fillId="0" borderId="30">
      <alignment/>
      <protection locked="0"/>
    </xf>
    <xf numFmtId="0" fontId="122" fillId="0" borderId="0" applyNumberFormat="0" applyFill="0" applyBorder="0" applyAlignment="0" applyProtection="0"/>
    <xf numFmtId="20" fontId="38" fillId="0" borderId="0">
      <alignment/>
      <protection/>
    </xf>
    <xf numFmtId="0" fontId="77" fillId="29" borderId="0" applyNumberFormat="0" applyBorder="0" applyProtection="0">
      <alignment/>
    </xf>
    <xf numFmtId="0" fontId="125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1" applyProtection="0">
      <alignment/>
    </xf>
    <xf numFmtId="0" fontId="0" fillId="28" borderId="24" applyNumberFormat="0" applyFont="0" applyAlignment="0" applyProtection="0"/>
    <xf numFmtId="168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236" fontId="111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7" fillId="21" borderId="0" applyNumberFormat="0" applyFont="0" applyAlignment="0" applyProtection="0"/>
    <xf numFmtId="0" fontId="37" fillId="21" borderId="11" applyNumberFormat="0" applyFont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Protection="0">
      <alignment horizontal="right"/>
    </xf>
    <xf numFmtId="177" fontId="0" fillId="0" borderId="0" applyFont="0" applyFill="0" applyBorder="0" applyAlignment="0" applyProtection="0"/>
    <xf numFmtId="0" fontId="128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24" fillId="21" borderId="0" xfId="554" applyFont="1" applyFill="1" applyBorder="1" applyAlignment="1">
      <alignment horizontal="center" vertical="center"/>
      <protection/>
    </xf>
    <xf numFmtId="0" fontId="131" fillId="21" borderId="0" xfId="554" applyFont="1" applyFill="1" applyBorder="1" applyAlignment="1">
      <alignment vertical="center"/>
      <protection/>
    </xf>
    <xf numFmtId="0" fontId="58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>
      <alignment/>
      <protection/>
    </xf>
    <xf numFmtId="0" fontId="0" fillId="21" borderId="0" xfId="554" applyFont="1" applyFill="1" applyBorder="1">
      <alignment/>
      <protection/>
    </xf>
    <xf numFmtId="0" fontId="58" fillId="21" borderId="16" xfId="554" applyFont="1" applyFill="1" applyBorder="1" applyAlignment="1">
      <alignment horizontal="center"/>
      <protection/>
    </xf>
    <xf numFmtId="0" fontId="58" fillId="21" borderId="0" xfId="554" applyFont="1" applyFill="1" applyBorder="1" applyAlignment="1">
      <alignment horizontal="center"/>
      <protection/>
    </xf>
    <xf numFmtId="0" fontId="133" fillId="21" borderId="0" xfId="554" applyFont="1" applyFill="1" applyBorder="1" applyAlignment="1">
      <alignment vertical="center"/>
      <protection/>
    </xf>
    <xf numFmtId="49" fontId="58" fillId="21" borderId="11" xfId="554" applyNumberFormat="1" applyFont="1" applyFill="1" applyBorder="1" applyAlignment="1">
      <alignment horizontal="left" vertical="center"/>
      <protection/>
    </xf>
    <xf numFmtId="49" fontId="58" fillId="21" borderId="11" xfId="554" applyNumberFormat="1" applyFont="1" applyFill="1" applyBorder="1" applyAlignment="1">
      <alignment horizontal="right" vertical="center"/>
      <protection/>
    </xf>
    <xf numFmtId="3" fontId="58" fillId="21" borderId="11" xfId="554" applyNumberFormat="1" applyFont="1" applyFill="1" applyBorder="1" applyAlignment="1">
      <alignment horizontal="right" vertical="center"/>
      <protection/>
    </xf>
    <xf numFmtId="176" fontId="58" fillId="21" borderId="11" xfId="554" applyNumberFormat="1" applyFont="1" applyFill="1" applyBorder="1" applyAlignment="1">
      <alignment horizontal="right" vertical="center"/>
      <protection/>
    </xf>
    <xf numFmtId="176" fontId="58" fillId="21" borderId="0" xfId="554" applyNumberFormat="1" applyFont="1" applyFill="1" applyBorder="1" applyAlignment="1">
      <alignment horizontal="right" vertical="center"/>
      <protection/>
    </xf>
    <xf numFmtId="243" fontId="58" fillId="21" borderId="11" xfId="554" applyNumberFormat="1" applyFont="1" applyFill="1" applyBorder="1" applyAlignment="1">
      <alignment horizontal="right" vertical="center"/>
      <protection/>
    </xf>
    <xf numFmtId="49" fontId="58" fillId="22" borderId="0" xfId="554" applyNumberFormat="1" applyFont="1" applyFill="1" applyBorder="1" applyAlignment="1">
      <alignment horizontal="left" vertical="center"/>
      <protection/>
    </xf>
    <xf numFmtId="3" fontId="58" fillId="22" borderId="0" xfId="554" applyNumberFormat="1" applyFont="1" applyFill="1" applyBorder="1" applyAlignment="1">
      <alignment horizontal="right" vertical="center"/>
      <protection/>
    </xf>
    <xf numFmtId="176" fontId="58" fillId="22" borderId="0" xfId="554" applyNumberFormat="1" applyFont="1" applyFill="1" applyBorder="1" applyAlignment="1">
      <alignment horizontal="right" vertical="center"/>
      <protection/>
    </xf>
    <xf numFmtId="243" fontId="58" fillId="22" borderId="0" xfId="554" applyNumberFormat="1" applyFont="1" applyFill="1" applyBorder="1" applyAlignment="1">
      <alignment horizontal="right" vertical="center"/>
      <protection/>
    </xf>
    <xf numFmtId="49" fontId="58" fillId="21" borderId="0" xfId="554" applyNumberFormat="1" applyFont="1" applyFill="1" applyBorder="1" applyAlignment="1">
      <alignment horizontal="left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3" fontId="58" fillId="21" borderId="0" xfId="554" applyNumberFormat="1" applyFont="1" applyFill="1" applyBorder="1" applyAlignment="1">
      <alignment horizontal="right" vertical="center"/>
      <protection/>
    </xf>
    <xf numFmtId="243" fontId="0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Border="1" applyAlignment="1">
      <alignment vertical="center"/>
      <protection/>
    </xf>
    <xf numFmtId="243" fontId="58" fillId="21" borderId="0" xfId="554" applyNumberFormat="1" applyFont="1" applyFill="1" applyBorder="1" applyAlignment="1">
      <alignment horizontal="right" vertical="center"/>
      <protection/>
    </xf>
    <xf numFmtId="0" fontId="58" fillId="21" borderId="0" xfId="554" applyFont="1" applyFill="1" applyAlignment="1">
      <alignment vertical="center"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>
      <alignment vertical="center"/>
      <protection/>
    </xf>
    <xf numFmtId="3" fontId="135" fillId="22" borderId="0" xfId="554" applyNumberFormat="1" applyFont="1" applyFill="1" applyBorder="1" applyAlignment="1">
      <alignment horizontal="right" vertical="center"/>
      <protection/>
    </xf>
    <xf numFmtId="3" fontId="135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>
      <alignment vertical="center"/>
      <protection/>
    </xf>
    <xf numFmtId="243" fontId="0" fillId="21" borderId="0" xfId="554" applyNumberFormat="1" applyFont="1" applyFill="1" applyBorder="1" applyAlignment="1">
      <alignment horizontal="right" vertical="center"/>
      <protection/>
    </xf>
    <xf numFmtId="243" fontId="0" fillId="21" borderId="0" xfId="604" applyNumberFormat="1" applyFont="1" applyFill="1" applyBorder="1" applyAlignment="1">
      <alignment horizontal="right" vertical="center"/>
    </xf>
    <xf numFmtId="0" fontId="0" fillId="21" borderId="0" xfId="554" applyFont="1" applyFill="1">
      <alignment/>
      <protection/>
    </xf>
    <xf numFmtId="0" fontId="136" fillId="21" borderId="0" xfId="554" applyFont="1" applyFill="1" applyBorder="1">
      <alignment/>
      <protection/>
    </xf>
    <xf numFmtId="0" fontId="0" fillId="21" borderId="0" xfId="554" applyFont="1" applyFill="1" applyBorder="1">
      <alignment/>
      <protection/>
    </xf>
    <xf numFmtId="0" fontId="0" fillId="21" borderId="0" xfId="554" applyFont="1" applyFill="1" applyBorder="1" applyAlignment="1" quotePrefix="1">
      <alignment vertical="center"/>
      <protection/>
    </xf>
    <xf numFmtId="3" fontId="136" fillId="21" borderId="0" xfId="554" applyNumberFormat="1" applyFont="1" applyFill="1" applyBorder="1" applyAlignment="1">
      <alignment horizontal="right" vertical="center"/>
      <protection/>
    </xf>
    <xf numFmtId="175" fontId="129" fillId="21" borderId="0" xfId="604" applyNumberFormat="1" applyFont="1" applyFill="1" applyBorder="1" applyAlignment="1">
      <alignment horizontal="right" vertical="center"/>
    </xf>
    <xf numFmtId="49" fontId="58" fillId="21" borderId="0" xfId="554" applyNumberFormat="1" applyFont="1" applyFill="1" applyBorder="1" applyAlignment="1">
      <alignment vertical="center"/>
      <protection/>
    </xf>
    <xf numFmtId="3" fontId="58" fillId="21" borderId="0" xfId="554" applyNumberFormat="1" applyFont="1" applyFill="1" applyBorder="1" applyAlignment="1">
      <alignment horizontal="center" vertical="center"/>
      <protection/>
    </xf>
    <xf numFmtId="0" fontId="136" fillId="21" borderId="0" xfId="554" applyFont="1" applyFill="1" applyBorder="1">
      <alignment/>
      <protection/>
    </xf>
    <xf numFmtId="243" fontId="0" fillId="21" borderId="0" xfId="554" applyNumberFormat="1" applyFont="1" applyFill="1" applyBorder="1" applyAlignment="1">
      <alignment horizontal="right"/>
      <protection/>
    </xf>
    <xf numFmtId="49" fontId="58" fillId="22" borderId="32" xfId="554" applyNumberFormat="1" applyFont="1" applyFill="1" applyBorder="1" applyAlignment="1">
      <alignment horizontal="left" vertical="center"/>
      <protection/>
    </xf>
    <xf numFmtId="49" fontId="58" fillId="22" borderId="32" xfId="554" applyNumberFormat="1" applyFont="1" applyFill="1" applyBorder="1" applyAlignment="1">
      <alignment horizontal="right" vertical="center"/>
      <protection/>
    </xf>
    <xf numFmtId="3" fontId="58" fillId="22" borderId="32" xfId="554" applyNumberFormat="1" applyFont="1" applyFill="1" applyBorder="1" applyAlignment="1">
      <alignment horizontal="right" vertical="center"/>
      <protection/>
    </xf>
    <xf numFmtId="176" fontId="58" fillId="22" borderId="32" xfId="554" applyNumberFormat="1" applyFont="1" applyFill="1" applyBorder="1" applyAlignment="1">
      <alignment horizontal="right" vertical="center"/>
      <protection/>
    </xf>
    <xf numFmtId="243" fontId="58" fillId="22" borderId="32" xfId="554" applyNumberFormat="1" applyFont="1" applyFill="1" applyBorder="1" applyAlignment="1">
      <alignment horizontal="right" vertical="center"/>
      <protection/>
    </xf>
    <xf numFmtId="0" fontId="58" fillId="21" borderId="32" xfId="554" applyFont="1" applyFill="1" applyBorder="1" applyAlignment="1">
      <alignment vertical="center"/>
      <protection/>
    </xf>
    <xf numFmtId="0" fontId="135" fillId="21" borderId="0" xfId="554" applyFont="1" applyFill="1" applyBorder="1" applyAlignment="1">
      <alignment horizontal="center"/>
      <protection/>
    </xf>
    <xf numFmtId="0" fontId="0" fillId="21" borderId="32" xfId="554" applyFont="1" applyFill="1" applyBorder="1" applyAlignment="1">
      <alignment horizontal="left" vertical="center"/>
      <protection/>
    </xf>
    <xf numFmtId="0" fontId="0" fillId="21" borderId="0" xfId="554" applyFill="1">
      <alignment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6" fontId="0" fillId="21" borderId="0" xfId="554" applyNumberFormat="1" applyFont="1" applyFill="1" applyBorder="1" applyAlignment="1">
      <alignment horizontal="right" vertical="center"/>
      <protection/>
    </xf>
    <xf numFmtId="0" fontId="0" fillId="21" borderId="33" xfId="554" applyFont="1" applyFill="1" applyBorder="1" applyAlignment="1">
      <alignment horizontal="left" vertical="center"/>
      <protection/>
    </xf>
    <xf numFmtId="0" fontId="58" fillId="21" borderId="0" xfId="554" applyFont="1" applyFill="1" applyBorder="1" applyAlignment="1">
      <alignment horizontal="left" vertical="center"/>
      <protection/>
    </xf>
    <xf numFmtId="0" fontId="134" fillId="21" borderId="0" xfId="554" applyFont="1" applyFill="1" applyBorder="1" applyAlignment="1">
      <alignment horizontal="left" vertical="center"/>
      <protection/>
    </xf>
    <xf numFmtId="0" fontId="58" fillId="21" borderId="0" xfId="554" applyFont="1" applyFill="1">
      <alignment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 quotePrefix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135" fillId="22" borderId="0" xfId="554" applyFont="1" applyFill="1" applyBorder="1">
      <alignment/>
      <protection/>
    </xf>
    <xf numFmtId="243" fontId="58" fillId="22" borderId="0" xfId="554" applyNumberFormat="1" applyFont="1" applyFill="1" applyBorder="1" applyAlignment="1">
      <alignment horizontal="right"/>
      <protection/>
    </xf>
    <xf numFmtId="0" fontId="58" fillId="21" borderId="0" xfId="554" applyFont="1" applyFill="1" applyBorder="1">
      <alignment/>
      <protection/>
    </xf>
    <xf numFmtId="0" fontId="0" fillId="21" borderId="16" xfId="554" applyFont="1" applyFill="1" applyBorder="1" applyAlignment="1">
      <alignment horizontal="left" vertical="center"/>
      <protection/>
    </xf>
    <xf numFmtId="0" fontId="0" fillId="21" borderId="16" xfId="554" applyFont="1" applyFill="1" applyBorder="1" applyAlignment="1" quotePrefix="1">
      <alignment horizontal="left" vertical="center"/>
      <protection/>
    </xf>
    <xf numFmtId="0" fontId="129" fillId="21" borderId="16" xfId="554" applyFont="1" applyFill="1" applyBorder="1" applyAlignment="1">
      <alignment horizontal="left" vertical="center"/>
      <protection/>
    </xf>
    <xf numFmtId="0" fontId="136" fillId="21" borderId="16" xfId="554" applyFont="1" applyFill="1" applyBorder="1">
      <alignment/>
      <protection/>
    </xf>
    <xf numFmtId="9" fontId="0" fillId="21" borderId="16" xfId="604" applyFont="1" applyFill="1" applyBorder="1" applyAlignment="1">
      <alignment horizontal="right"/>
    </xf>
    <xf numFmtId="9" fontId="0" fillId="21" borderId="0" xfId="604" applyFont="1" applyFill="1" applyBorder="1" applyAlignment="1">
      <alignment/>
    </xf>
    <xf numFmtId="9" fontId="0" fillId="21" borderId="0" xfId="604" applyFont="1" applyFill="1" applyBorder="1" applyAlignment="1">
      <alignment/>
    </xf>
    <xf numFmtId="9" fontId="0" fillId="21" borderId="0" xfId="604" applyFont="1" applyFill="1" applyAlignment="1">
      <alignment/>
    </xf>
    <xf numFmtId="174" fontId="0" fillId="21" borderId="0" xfId="554" applyNumberFormat="1" applyFont="1" applyFill="1" applyBorder="1">
      <alignment/>
      <protection/>
    </xf>
    <xf numFmtId="0" fontId="131" fillId="21" borderId="32" xfId="554" applyFont="1" applyFill="1" applyBorder="1" applyAlignment="1">
      <alignment vertical="center"/>
      <protection/>
    </xf>
    <xf numFmtId="0" fontId="0" fillId="21" borderId="32" xfId="554" applyFont="1" applyFill="1" applyBorder="1">
      <alignment/>
      <protection/>
    </xf>
    <xf numFmtId="0" fontId="137" fillId="21" borderId="0" xfId="555" applyFont="1" applyFill="1" applyBorder="1" applyAlignment="1">
      <alignment vertical="top" wrapText="1"/>
      <protection/>
    </xf>
    <xf numFmtId="0" fontId="0" fillId="21" borderId="0" xfId="554" applyFill="1" applyBorder="1">
      <alignment/>
      <protection/>
    </xf>
    <xf numFmtId="0" fontId="137" fillId="21" borderId="0" xfId="555" applyFont="1" applyFill="1" applyBorder="1" applyAlignment="1">
      <alignment horizontal="center" vertical="center" wrapText="1"/>
      <protection/>
    </xf>
    <xf numFmtId="0" fontId="139" fillId="21" borderId="0" xfId="555" applyFont="1" applyFill="1" applyBorder="1" applyAlignment="1">
      <alignment vertical="top" wrapText="1"/>
      <protection/>
    </xf>
    <xf numFmtId="0" fontId="0" fillId="21" borderId="0" xfId="554" applyFont="1" applyFill="1" applyBorder="1">
      <alignment/>
      <protection/>
    </xf>
    <xf numFmtId="3" fontId="0" fillId="21" borderId="0" xfId="554" applyNumberFormat="1" applyFill="1" applyBorder="1">
      <alignment/>
      <protection/>
    </xf>
    <xf numFmtId="0" fontId="140" fillId="21" borderId="0" xfId="555" applyFont="1" applyFill="1" applyBorder="1" applyAlignment="1">
      <alignment vertical="top" wrapText="1"/>
      <protection/>
    </xf>
    <xf numFmtId="3" fontId="140" fillId="21" borderId="0" xfId="555" applyNumberFormat="1" applyFont="1" applyFill="1" applyBorder="1" applyAlignment="1">
      <alignment horizontal="right" vertical="top" wrapText="1"/>
      <protection/>
    </xf>
    <xf numFmtId="0" fontId="0" fillId="21" borderId="16" xfId="554" applyFill="1" applyBorder="1">
      <alignment/>
      <protection/>
    </xf>
    <xf numFmtId="0" fontId="138" fillId="21" borderId="0" xfId="555" applyFont="1" applyFill="1" applyBorder="1" applyAlignment="1">
      <alignment vertical="top" wrapText="1"/>
      <protection/>
    </xf>
    <xf numFmtId="175" fontId="138" fillId="21" borderId="0" xfId="555" applyNumberFormat="1" applyFont="1" applyFill="1" applyBorder="1" applyAlignment="1">
      <alignment horizontal="right" vertical="top" wrapText="1"/>
      <protection/>
    </xf>
    <xf numFmtId="176" fontId="138" fillId="21" borderId="0" xfId="555" applyNumberFormat="1" applyFont="1" applyFill="1" applyBorder="1" applyAlignment="1">
      <alignment horizontal="right" vertical="top" wrapText="1"/>
      <protection/>
    </xf>
    <xf numFmtId="175" fontId="140" fillId="21" borderId="0" xfId="604" applyNumberFormat="1" applyFont="1" applyFill="1" applyBorder="1" applyAlignment="1">
      <alignment horizontal="right" vertical="top" wrapText="1"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3" fontId="138" fillId="21" borderId="0" xfId="555" applyNumberFormat="1" applyFont="1" applyFill="1" applyBorder="1" applyAlignment="1">
      <alignment horizontal="right" vertical="top" wrapText="1"/>
      <protection/>
    </xf>
    <xf numFmtId="1" fontId="0" fillId="21" borderId="0" xfId="554" applyNumberFormat="1" applyFill="1" applyBorder="1">
      <alignment/>
      <protection/>
    </xf>
    <xf numFmtId="1" fontId="139" fillId="21" borderId="0" xfId="555" applyNumberFormat="1" applyFont="1" applyFill="1" applyBorder="1" applyAlignment="1">
      <alignment horizontal="right" vertical="top" wrapText="1"/>
      <protection/>
    </xf>
    <xf numFmtId="0" fontId="138" fillId="21" borderId="0" xfId="555" applyFont="1" applyFill="1" applyBorder="1" applyAlignment="1">
      <alignment horizontal="left" vertical="top" wrapText="1" indent="1"/>
      <protection/>
    </xf>
    <xf numFmtId="175" fontId="138" fillId="21" borderId="0" xfId="604" applyNumberFormat="1" applyFont="1" applyFill="1" applyBorder="1" applyAlignment="1">
      <alignment horizontal="right" vertical="top" wrapText="1"/>
    </xf>
    <xf numFmtId="175" fontId="138" fillId="21" borderId="32" xfId="604" applyNumberFormat="1" applyFont="1" applyFill="1" applyBorder="1" applyAlignment="1">
      <alignment horizontal="right" vertical="top" wrapText="1"/>
    </xf>
    <xf numFmtId="0" fontId="137" fillId="21" borderId="0" xfId="554" applyFont="1" applyFill="1" applyBorder="1" applyAlignment="1">
      <alignment vertical="top" wrapText="1"/>
      <protection/>
    </xf>
    <xf numFmtId="0" fontId="139" fillId="21" borderId="0" xfId="554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vertical="top" wrapText="1"/>
      <protection/>
    </xf>
    <xf numFmtId="3" fontId="138" fillId="21" borderId="0" xfId="554" applyNumberFormat="1" applyFont="1" applyFill="1" applyBorder="1" applyAlignment="1">
      <alignment horizontal="right" vertical="top" wrapText="1"/>
      <protection/>
    </xf>
    <xf numFmtId="1" fontId="138" fillId="21" borderId="0" xfId="554" applyNumberFormat="1" applyFont="1" applyFill="1" applyBorder="1" applyAlignment="1">
      <alignment horizontal="right" vertical="top" wrapText="1"/>
      <protection/>
    </xf>
    <xf numFmtId="3" fontId="139" fillId="21" borderId="0" xfId="554" applyNumberFormat="1" applyFont="1" applyFill="1" applyBorder="1" applyAlignment="1">
      <alignment horizontal="right" vertical="top" wrapText="1"/>
      <protection/>
    </xf>
    <xf numFmtId="0" fontId="138" fillId="21" borderId="16" xfId="554" applyFont="1" applyFill="1" applyBorder="1" applyAlignment="1">
      <alignment vertical="top" wrapText="1"/>
      <protection/>
    </xf>
    <xf numFmtId="174" fontId="138" fillId="21" borderId="0" xfId="554" applyNumberFormat="1" applyFont="1" applyFill="1" applyBorder="1" applyAlignment="1">
      <alignment horizontal="right" vertical="top" wrapText="1"/>
      <protection/>
    </xf>
    <xf numFmtId="176" fontId="138" fillId="21" borderId="0" xfId="554" applyNumberFormat="1" applyFont="1" applyFill="1" applyBorder="1" applyAlignment="1">
      <alignment horizontal="right" vertical="top" wrapText="1"/>
      <protection/>
    </xf>
    <xf numFmtId="174" fontId="138" fillId="21" borderId="16" xfId="554" applyNumberFormat="1" applyFont="1" applyFill="1" applyBorder="1" applyAlignment="1">
      <alignment horizontal="right" vertical="top" wrapText="1"/>
      <protection/>
    </xf>
    <xf numFmtId="174" fontId="0" fillId="21" borderId="16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vertical="top" wrapText="1"/>
      <protection/>
    </xf>
    <xf numFmtId="0" fontId="16" fillId="0" borderId="0" xfId="556" applyFont="1" applyFill="1">
      <alignment/>
      <protection/>
    </xf>
    <xf numFmtId="0" fontId="16" fillId="0" borderId="0" xfId="556" applyFont="1">
      <alignment/>
      <protection/>
    </xf>
    <xf numFmtId="0" fontId="16" fillId="0" borderId="0" xfId="556" applyFont="1" applyBorder="1">
      <alignment/>
      <protection/>
    </xf>
    <xf numFmtId="169" fontId="16" fillId="0" borderId="0" xfId="556" applyNumberFormat="1" applyFont="1">
      <alignment/>
      <protection/>
    </xf>
    <xf numFmtId="0" fontId="16" fillId="21" borderId="0" xfId="556" applyFont="1" applyFill="1">
      <alignment/>
      <protection/>
    </xf>
    <xf numFmtId="0" fontId="142" fillId="21" borderId="0" xfId="556" applyFont="1" applyFill="1" applyAlignment="1">
      <alignment/>
      <protection/>
    </xf>
    <xf numFmtId="0" fontId="130" fillId="21" borderId="16" xfId="556" applyFont="1" applyFill="1" applyBorder="1" applyAlignment="1">
      <alignment horizontal="right"/>
      <protection/>
    </xf>
    <xf numFmtId="0" fontId="16" fillId="21" borderId="16" xfId="556" applyFont="1" applyFill="1" applyBorder="1">
      <alignment/>
      <protection/>
    </xf>
    <xf numFmtId="0" fontId="37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right" vertical="top" wrapText="1"/>
      <protection/>
    </xf>
    <xf numFmtId="0" fontId="16" fillId="21" borderId="0" xfId="556" applyFont="1" applyFill="1" applyAlignment="1">
      <alignment/>
      <protection/>
    </xf>
    <xf numFmtId="169" fontId="16" fillId="21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/>
      <protection/>
    </xf>
    <xf numFmtId="169" fontId="37" fillId="21" borderId="11" xfId="560" applyNumberFormat="1" applyFont="1" applyFill="1" applyBorder="1">
      <alignment/>
      <protection/>
    </xf>
    <xf numFmtId="0" fontId="143" fillId="21" borderId="16" xfId="556" applyFont="1" applyFill="1" applyBorder="1" applyAlignment="1">
      <alignment horizontal="left"/>
      <protection/>
    </xf>
    <xf numFmtId="0" fontId="143" fillId="21" borderId="0" xfId="556" applyFont="1" applyFill="1" applyAlignment="1">
      <alignment horizontal="left"/>
      <protection/>
    </xf>
    <xf numFmtId="0" fontId="37" fillId="21" borderId="0" xfId="556" applyFont="1" applyFill="1" applyAlignment="1">
      <alignment horizontal="left"/>
      <protection/>
    </xf>
    <xf numFmtId="169" fontId="37" fillId="21" borderId="0" xfId="560" applyNumberFormat="1" applyFont="1" applyFill="1" applyBorder="1">
      <alignment/>
      <protection/>
    </xf>
    <xf numFmtId="0" fontId="133" fillId="21" borderId="13" xfId="554" applyFont="1" applyFill="1" applyBorder="1" applyAlignment="1">
      <alignment vertical="center"/>
      <protection/>
    </xf>
    <xf numFmtId="0" fontId="16" fillId="21" borderId="0" xfId="556" applyFont="1" applyFill="1" applyBorder="1">
      <alignment/>
      <protection/>
    </xf>
    <xf numFmtId="0" fontId="0" fillId="21" borderId="0" xfId="556" applyFill="1">
      <alignment/>
      <protection/>
    </xf>
    <xf numFmtId="169" fontId="37" fillId="21" borderId="16" xfId="560" applyNumberFormat="1" applyFont="1" applyFill="1" applyBorder="1" applyAlignment="1">
      <alignment vertical="top" wrapText="1"/>
      <protection/>
    </xf>
    <xf numFmtId="0" fontId="16" fillId="21" borderId="0" xfId="556" applyFont="1" applyFill="1" applyBorder="1">
      <alignment/>
      <protection/>
    </xf>
    <xf numFmtId="169" fontId="16" fillId="21" borderId="0" xfId="560" applyNumberFormat="1" applyFont="1" applyFill="1" applyBorder="1" applyAlignment="1">
      <alignment vertical="top" wrapText="1"/>
      <protection/>
    </xf>
    <xf numFmtId="0" fontId="0" fillId="21" borderId="0" xfId="556" applyFill="1" applyBorder="1">
      <alignment/>
      <protection/>
    </xf>
    <xf numFmtId="3" fontId="16" fillId="21" borderId="0" xfId="556" applyNumberFormat="1" applyFont="1" applyFill="1" applyBorder="1">
      <alignment/>
      <protection/>
    </xf>
    <xf numFmtId="0" fontId="0" fillId="21" borderId="0" xfId="556" applyFont="1" applyFill="1">
      <alignment/>
      <protection/>
    </xf>
    <xf numFmtId="0" fontId="16" fillId="21" borderId="0" xfId="556" applyFont="1" applyFill="1" applyAlignment="1">
      <alignment wrapText="1"/>
      <protection/>
    </xf>
    <xf numFmtId="0" fontId="37" fillId="21" borderId="0" xfId="556" applyFont="1" applyFill="1">
      <alignment/>
      <protection/>
    </xf>
    <xf numFmtId="0" fontId="37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16" fillId="21" borderId="0" xfId="556" applyFont="1" applyFill="1">
      <alignment/>
      <protection/>
    </xf>
    <xf numFmtId="243" fontId="0" fillId="21" borderId="0" xfId="554" applyNumberFormat="1" applyFont="1" applyFill="1" applyBorder="1">
      <alignment/>
      <protection/>
    </xf>
    <xf numFmtId="0" fontId="37" fillId="22" borderId="13" xfId="556" applyFont="1" applyFill="1" applyBorder="1" applyAlignment="1">
      <alignment/>
      <protection/>
    </xf>
    <xf numFmtId="169" fontId="37" fillId="22" borderId="13" xfId="560" applyNumberFormat="1" applyFont="1" applyFill="1" applyBorder="1">
      <alignment/>
      <protection/>
    </xf>
    <xf numFmtId="3" fontId="138" fillId="21" borderId="16" xfId="554" applyNumberFormat="1" applyFont="1" applyFill="1" applyBorder="1" applyAlignment="1">
      <alignment horizontal="right" vertical="top" wrapText="1"/>
      <protection/>
    </xf>
    <xf numFmtId="3" fontId="0" fillId="21" borderId="0" xfId="554" applyNumberFormat="1" applyFill="1">
      <alignment/>
      <protection/>
    </xf>
    <xf numFmtId="176" fontId="0" fillId="21" borderId="0" xfId="554" applyNumberFormat="1" applyFill="1" applyBorder="1">
      <alignment/>
      <protection/>
    </xf>
    <xf numFmtId="0" fontId="143" fillId="21" borderId="0" xfId="556" applyFont="1" applyFill="1" applyBorder="1" applyAlignment="1">
      <alignment horizontal="left"/>
      <protection/>
    </xf>
    <xf numFmtId="0" fontId="16" fillId="21" borderId="0" xfId="556" applyFont="1" applyFill="1" applyBorder="1" applyAlignment="1">
      <alignment/>
      <protection/>
    </xf>
    <xf numFmtId="243" fontId="0" fillId="21" borderId="0" xfId="554" applyNumberFormat="1" applyFont="1" applyFill="1" applyBorder="1" applyAlignment="1">
      <alignment horizontal="center"/>
      <protection/>
    </xf>
    <xf numFmtId="0" fontId="58" fillId="21" borderId="16" xfId="554" applyFont="1" applyFill="1" applyBorder="1" applyAlignment="1">
      <alignment horizontal="center"/>
      <protection/>
    </xf>
    <xf numFmtId="169" fontId="37" fillId="21" borderId="0" xfId="560" applyNumberFormat="1" applyFont="1" applyFill="1" applyBorder="1" applyAlignment="1">
      <alignment vertical="top" wrapText="1"/>
      <protection/>
    </xf>
    <xf numFmtId="0" fontId="133" fillId="21" borderId="16" xfId="554" applyFont="1" applyFill="1" applyBorder="1" applyAlignment="1">
      <alignment vertical="center"/>
      <protection/>
    </xf>
    <xf numFmtId="0" fontId="16" fillId="21" borderId="0" xfId="554" applyFont="1" applyFill="1">
      <alignment/>
      <protection/>
    </xf>
    <xf numFmtId="175" fontId="58" fillId="22" borderId="0" xfId="604" applyNumberFormat="1" applyFont="1" applyFill="1" applyBorder="1" applyAlignment="1">
      <alignment horizontal="right" vertical="center"/>
    </xf>
    <xf numFmtId="0" fontId="58" fillId="21" borderId="16" xfId="554" applyFont="1" applyFill="1" applyBorder="1" applyAlignment="1">
      <alignment horizontal="center" wrapText="1"/>
      <protection/>
    </xf>
    <xf numFmtId="0" fontId="16" fillId="21" borderId="0" xfId="0" applyFont="1" applyFill="1" applyBorder="1" applyAlignment="1">
      <alignment/>
    </xf>
    <xf numFmtId="0" fontId="129" fillId="21" borderId="0" xfId="554" applyFont="1" applyFill="1" applyBorder="1">
      <alignment/>
      <protection/>
    </xf>
    <xf numFmtId="176" fontId="140" fillId="21" borderId="0" xfId="554" applyNumberFormat="1" applyFont="1" applyFill="1" applyBorder="1" applyAlignment="1">
      <alignment horizontal="right" vertical="top" wrapText="1"/>
      <protection/>
    </xf>
    <xf numFmtId="0" fontId="129" fillId="21" borderId="0" xfId="554" applyFont="1" applyFill="1">
      <alignment/>
      <protection/>
    </xf>
    <xf numFmtId="3" fontId="140" fillId="21" borderId="0" xfId="554" applyNumberFormat="1" applyFont="1" applyFill="1" applyBorder="1" applyAlignment="1">
      <alignment horizontal="right" vertical="top" wrapText="1"/>
      <protection/>
    </xf>
    <xf numFmtId="0" fontId="143" fillId="21" borderId="0" xfId="0" applyFont="1" applyFill="1" applyBorder="1" applyAlignment="1">
      <alignment horizontal="right"/>
    </xf>
    <xf numFmtId="0" fontId="37" fillId="21" borderId="0" xfId="556" applyFont="1" applyFill="1" applyBorder="1" applyAlignment="1">
      <alignment horizontal="left"/>
      <protection/>
    </xf>
    <xf numFmtId="0" fontId="139" fillId="21" borderId="0" xfId="555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>
      <alignment horizontal="left" vertical="top" wrapText="1" indent="2"/>
      <protection/>
    </xf>
    <xf numFmtId="0" fontId="138" fillId="21" borderId="0" xfId="555" applyFont="1" applyFill="1" applyBorder="1" applyAlignment="1" quotePrefix="1">
      <alignment horizontal="left" vertical="top" wrapText="1" indent="3"/>
      <protection/>
    </xf>
    <xf numFmtId="0" fontId="138" fillId="21" borderId="16" xfId="554" applyFont="1" applyFill="1" applyBorder="1" applyAlignment="1" quotePrefix="1">
      <alignment horizontal="left" vertical="top" wrapText="1" indent="1"/>
      <protection/>
    </xf>
    <xf numFmtId="0" fontId="138" fillId="21" borderId="0" xfId="554" applyFont="1" applyFill="1" applyBorder="1" applyAlignment="1">
      <alignment horizontal="left" vertical="top" wrapText="1" indent="1"/>
      <protection/>
    </xf>
    <xf numFmtId="0" fontId="140" fillId="21" borderId="0" xfId="554" applyFont="1" applyFill="1" applyBorder="1" applyAlignment="1">
      <alignment horizontal="left" vertical="top" wrapText="1" indent="2"/>
      <protection/>
    </xf>
    <xf numFmtId="175" fontId="140" fillId="21" borderId="0" xfId="604" applyNumberFormat="1" applyFont="1" applyFill="1" applyBorder="1" applyAlignment="1">
      <alignment horizontal="right" vertical="top" wrapText="1"/>
    </xf>
    <xf numFmtId="0" fontId="141" fillId="21" borderId="0" xfId="555" applyFont="1" applyFill="1" applyBorder="1" applyAlignment="1">
      <alignment horizontal="center" vertical="center" wrapText="1"/>
      <protection/>
    </xf>
    <xf numFmtId="0" fontId="145" fillId="21" borderId="32" xfId="554" applyFont="1" applyFill="1" applyBorder="1" applyAlignment="1">
      <alignment horizontal="left" vertical="top" wrapText="1"/>
      <protection/>
    </xf>
    <xf numFmtId="0" fontId="0" fillId="21" borderId="32" xfId="554" applyFont="1" applyFill="1" applyBorder="1">
      <alignment/>
      <protection/>
    </xf>
    <xf numFmtId="176" fontId="138" fillId="21" borderId="32" xfId="554" applyNumberFormat="1" applyFont="1" applyFill="1" applyBorder="1" applyAlignment="1">
      <alignment horizontal="right" vertical="top" wrapText="1"/>
      <protection/>
    </xf>
    <xf numFmtId="1" fontId="140" fillId="21" borderId="32" xfId="555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 quotePrefix="1">
      <alignment horizontal="left" vertical="top" wrapText="1" indent="2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243" fontId="0" fillId="21" borderId="0" xfId="554" applyNumberFormat="1" applyFont="1" applyFill="1" applyBorder="1" applyAlignment="1">
      <alignment horizontal="right"/>
      <protection/>
    </xf>
    <xf numFmtId="0" fontId="142" fillId="21" borderId="0" xfId="556" applyFont="1" applyFill="1" applyBorder="1" applyAlignment="1">
      <alignment/>
      <protection/>
    </xf>
    <xf numFmtId="1" fontId="140" fillId="21" borderId="0" xfId="555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horizontal="left" vertical="top" wrapText="1"/>
      <protection/>
    </xf>
    <xf numFmtId="0" fontId="138" fillId="21" borderId="32" xfId="554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 quotePrefix="1">
      <alignment horizontal="left" vertical="top" wrapText="1" indent="2"/>
      <protection/>
    </xf>
    <xf numFmtId="3" fontId="138" fillId="0" borderId="0" xfId="555" applyNumberFormat="1" applyFont="1" applyFill="1" applyBorder="1" applyAlignment="1">
      <alignment horizontal="right" vertical="top" wrapText="1"/>
      <protection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4" fontId="138" fillId="21" borderId="0" xfId="554" applyNumberFormat="1" applyFont="1" applyFill="1" applyBorder="1" applyAlignment="1">
      <alignment horizontal="right" vertical="top" wrapText="1"/>
      <protection/>
    </xf>
    <xf numFmtId="0" fontId="139" fillId="21" borderId="0" xfId="554" applyFont="1" applyFill="1" applyBorder="1" applyAlignment="1">
      <alignment horizontal="left" vertical="top" wrapText="1"/>
      <protection/>
    </xf>
    <xf numFmtId="3" fontId="58" fillId="21" borderId="0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horizontal="left" vertical="top" wrapText="1"/>
      <protection/>
    </xf>
    <xf numFmtId="3" fontId="0" fillId="21" borderId="32" xfId="554" applyNumberFormat="1" applyFont="1" applyFill="1" applyBorder="1">
      <alignment/>
      <protection/>
    </xf>
    <xf numFmtId="0" fontId="138" fillId="21" borderId="16" xfId="554" applyFont="1" applyFill="1" applyBorder="1" applyAlignment="1">
      <alignment horizontal="left" vertical="top" wrapText="1"/>
      <protection/>
    </xf>
    <xf numFmtId="3" fontId="0" fillId="21" borderId="16" xfId="554" applyNumberFormat="1" applyFont="1" applyFill="1" applyBorder="1">
      <alignment/>
      <protection/>
    </xf>
    <xf numFmtId="3" fontId="0" fillId="21" borderId="0" xfId="554" applyNumberFormat="1" applyFont="1" applyFill="1" applyBorder="1">
      <alignment/>
      <protection/>
    </xf>
    <xf numFmtId="0" fontId="140" fillId="21" borderId="0" xfId="554" applyFont="1" applyFill="1" applyBorder="1" applyAlignment="1" quotePrefix="1">
      <alignment horizontal="left" vertical="top" wrapText="1" indent="1"/>
      <protection/>
    </xf>
    <xf numFmtId="174" fontId="138" fillId="42" borderId="0" xfId="555" applyNumberFormat="1" applyFont="1" applyFill="1" applyBorder="1" applyAlignment="1">
      <alignment horizontal="right" vertical="top" wrapText="1"/>
      <protection/>
    </xf>
    <xf numFmtId="0" fontId="58" fillId="42" borderId="0" xfId="554" applyFont="1" applyFill="1" applyBorder="1" applyAlignment="1">
      <alignment horizontal="center"/>
      <protection/>
    </xf>
    <xf numFmtId="176" fontId="138" fillId="42" borderId="0" xfId="555" applyNumberFormat="1" applyFont="1" applyFill="1" applyBorder="1" applyAlignment="1">
      <alignment horizontal="right" vertical="top" wrapText="1"/>
      <protection/>
    </xf>
    <xf numFmtId="169" fontId="16" fillId="42" borderId="0" xfId="560" applyNumberFormat="1" applyFont="1" applyFill="1" applyBorder="1">
      <alignment/>
      <protection/>
    </xf>
    <xf numFmtId="244" fontId="58" fillId="21" borderId="0" xfId="556" applyNumberFormat="1" applyFont="1" applyFill="1" applyBorder="1">
      <alignment/>
      <protection/>
    </xf>
    <xf numFmtId="243" fontId="0" fillId="21" borderId="0" xfId="554" applyNumberFormat="1" applyFont="1" applyFill="1">
      <alignment/>
      <protection/>
    </xf>
    <xf numFmtId="245" fontId="0" fillId="21" borderId="0" xfId="554" applyNumberFormat="1" applyFill="1">
      <alignment/>
      <protection/>
    </xf>
    <xf numFmtId="245" fontId="0" fillId="21" borderId="0" xfId="554" applyNumberFormat="1" applyFont="1" applyFill="1" applyBorder="1">
      <alignment/>
      <protection/>
    </xf>
    <xf numFmtId="169" fontId="16" fillId="21" borderId="0" xfId="560" applyNumberFormat="1" applyFont="1" applyFill="1" applyBorder="1">
      <alignment/>
      <protection/>
    </xf>
    <xf numFmtId="0" fontId="16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6" applyFont="1">
      <alignment/>
      <protection/>
    </xf>
    <xf numFmtId="0" fontId="16" fillId="21" borderId="0" xfId="556" applyFont="1" applyFill="1" applyAlignment="1">
      <alignment wrapText="1"/>
      <protection/>
    </xf>
    <xf numFmtId="169" fontId="16" fillId="21" borderId="0" xfId="560" applyNumberFormat="1" applyFont="1" applyFill="1" applyBorder="1" applyAlignment="1">
      <alignment horizontal="right"/>
      <protection/>
    </xf>
    <xf numFmtId="3" fontId="16" fillId="21" borderId="0" xfId="556" applyNumberFormat="1" applyFont="1" applyFill="1" applyBorder="1" applyAlignment="1">
      <alignment horizontal="right"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134" fillId="21" borderId="0" xfId="554" applyFont="1" applyFill="1" applyBorder="1" applyAlignment="1">
      <alignment vertical="center"/>
      <protection/>
    </xf>
    <xf numFmtId="0" fontId="134" fillId="21" borderId="0" xfId="554" applyFont="1" applyFill="1" applyAlignment="1">
      <alignment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5" fontId="129" fillId="21" borderId="0" xfId="604" applyNumberFormat="1" applyFont="1" applyFill="1" applyBorder="1" applyAlignment="1">
      <alignment horizontal="right" vertical="center"/>
    </xf>
    <xf numFmtId="49" fontId="134" fillId="22" borderId="0" xfId="554" applyNumberFormat="1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vertical="center"/>
      <protection/>
    </xf>
    <xf numFmtId="3" fontId="150" fillId="22" borderId="0" xfId="554" applyNumberFormat="1" applyFont="1" applyFill="1" applyBorder="1" applyAlignment="1">
      <alignment horizontal="right" vertical="center"/>
      <protection/>
    </xf>
    <xf numFmtId="3" fontId="150" fillId="21" borderId="0" xfId="554" applyNumberFormat="1" applyFont="1" applyFill="1" applyBorder="1" applyAlignment="1">
      <alignment horizontal="right" vertical="center"/>
      <protection/>
    </xf>
    <xf numFmtId="243" fontId="134" fillId="22" borderId="0" xfId="554" applyNumberFormat="1" applyFont="1" applyFill="1" applyBorder="1" applyAlignment="1">
      <alignment horizontal="right" vertical="center"/>
      <protection/>
    </xf>
    <xf numFmtId="0" fontId="16" fillId="21" borderId="0" xfId="556" applyFont="1" applyFill="1">
      <alignment/>
      <protection/>
    </xf>
    <xf numFmtId="0" fontId="58" fillId="21" borderId="13" xfId="554" applyFont="1" applyFill="1" applyBorder="1" applyAlignment="1">
      <alignment horizontal="center" vertical="center"/>
      <protection/>
    </xf>
    <xf numFmtId="169" fontId="16" fillId="21" borderId="0" xfId="560" applyNumberFormat="1" applyFont="1" applyFill="1" applyBorder="1" applyAlignment="1">
      <alignment horizontal="right"/>
      <protection/>
    </xf>
    <xf numFmtId="0" fontId="132" fillId="20" borderId="11" xfId="554" applyFont="1" applyFill="1" applyBorder="1" applyAlignment="1">
      <alignment vertical="center"/>
      <protection/>
    </xf>
    <xf numFmtId="0" fontId="132" fillId="20" borderId="0" xfId="554" applyFont="1" applyFill="1" applyBorder="1" applyAlignment="1">
      <alignment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244" fontId="58" fillId="22" borderId="12" xfId="560" applyNumberFormat="1" applyFont="1" applyFill="1" applyBorder="1">
      <alignment/>
      <protection/>
    </xf>
    <xf numFmtId="0" fontId="0" fillId="21" borderId="0" xfId="554" applyFont="1" applyFill="1" applyBorder="1">
      <alignment/>
      <protection/>
    </xf>
    <xf numFmtId="245" fontId="0" fillId="21" borderId="0" xfId="554" applyNumberFormat="1" applyFont="1" applyFill="1" applyBorder="1">
      <alignment/>
      <protection/>
    </xf>
    <xf numFmtId="0" fontId="151" fillId="21" borderId="0" xfId="554" applyFont="1" applyFill="1" applyBorder="1" applyAlignment="1">
      <alignment vertical="top" wrapText="1"/>
      <protection/>
    </xf>
    <xf numFmtId="0" fontId="151" fillId="21" borderId="0" xfId="554" applyFont="1" applyFill="1" applyBorder="1" applyAlignment="1">
      <alignment horizontal="right" vertical="top" wrapText="1"/>
      <protection/>
    </xf>
    <xf numFmtId="3" fontId="151" fillId="21" borderId="0" xfId="555" applyNumberFormat="1" applyFont="1" applyFill="1" applyBorder="1" applyAlignment="1">
      <alignment horizontal="right" vertical="top" wrapText="1"/>
      <protection/>
    </xf>
    <xf numFmtId="175" fontId="151" fillId="21" borderId="0" xfId="554" applyNumberFormat="1" applyFont="1" applyFill="1" applyBorder="1" applyAlignment="1">
      <alignment horizontal="right" vertical="top" wrapText="1"/>
      <protection/>
    </xf>
    <xf numFmtId="243" fontId="58" fillId="22" borderId="0" xfId="554" applyNumberFormat="1" applyFont="1" applyFill="1" applyBorder="1" applyAlignment="1">
      <alignment horizontal="right"/>
      <protection/>
    </xf>
    <xf numFmtId="49" fontId="16" fillId="21" borderId="0" xfId="560" applyNumberFormat="1" applyFont="1" applyFill="1" applyBorder="1" applyAlignment="1">
      <alignment horizontal="left" wrapText="1" readingOrder="1"/>
      <protection/>
    </xf>
    <xf numFmtId="49" fontId="16" fillId="21" borderId="0" xfId="560" applyNumberFormat="1" applyFont="1" applyFill="1" applyBorder="1">
      <alignment/>
      <protection/>
    </xf>
    <xf numFmtId="49" fontId="16" fillId="21" borderId="0" xfId="560" applyNumberFormat="1" applyFont="1" applyFill="1" applyBorder="1">
      <alignment/>
      <protection/>
    </xf>
    <xf numFmtId="49" fontId="16" fillId="0" borderId="0" xfId="560" applyNumberFormat="1" applyFont="1" applyFill="1" applyBorder="1">
      <alignment/>
      <protection/>
    </xf>
    <xf numFmtId="49" fontId="16" fillId="21" borderId="0" xfId="560" applyNumberFormat="1" applyFont="1" applyFill="1" applyBorder="1" applyAlignment="1">
      <alignment wrapText="1"/>
      <protection/>
    </xf>
    <xf numFmtId="49" fontId="142" fillId="21" borderId="0" xfId="556" applyNumberFormat="1" applyFont="1" applyFill="1" applyAlignment="1">
      <alignment horizontal="right"/>
      <protection/>
    </xf>
    <xf numFmtId="49" fontId="142" fillId="21" borderId="0" xfId="556" applyNumberFormat="1" applyFont="1" applyFill="1" applyAlignment="1">
      <alignment horizontal="right" wrapText="1"/>
      <protection/>
    </xf>
    <xf numFmtId="49" fontId="130" fillId="21" borderId="13" xfId="556" applyNumberFormat="1" applyFont="1" applyFill="1" applyBorder="1" applyAlignment="1">
      <alignment horizontal="right"/>
      <protection/>
    </xf>
    <xf numFmtId="49" fontId="16" fillId="21" borderId="0" xfId="556" applyNumberFormat="1" applyFont="1" applyFill="1" applyAlignment="1">
      <alignment horizontal="right" vertical="top" wrapText="1"/>
      <protection/>
    </xf>
    <xf numFmtId="49" fontId="37" fillId="22" borderId="13" xfId="560" applyNumberFormat="1" applyFont="1" applyFill="1" applyBorder="1">
      <alignment/>
      <protection/>
    </xf>
    <xf numFmtId="49" fontId="16" fillId="21" borderId="0" xfId="560" applyNumberFormat="1" applyFont="1" applyFill="1" applyBorder="1" applyAlignment="1">
      <alignment horizontal="left" indent="1"/>
      <protection/>
    </xf>
    <xf numFmtId="49" fontId="37" fillId="22" borderId="13" xfId="560" applyNumberFormat="1" applyFont="1" applyFill="1" applyBorder="1">
      <alignment/>
      <protection/>
    </xf>
    <xf numFmtId="49" fontId="16" fillId="21" borderId="0" xfId="556" applyNumberFormat="1" applyFont="1" applyFill="1">
      <alignment/>
      <protection/>
    </xf>
    <xf numFmtId="49" fontId="16" fillId="21" borderId="0" xfId="556" applyNumberFormat="1" applyFont="1" applyFill="1">
      <alignment/>
      <protection/>
    </xf>
    <xf numFmtId="169" fontId="37" fillId="22" borderId="12" xfId="560" applyNumberFormat="1" applyFont="1" applyFill="1" applyBorder="1">
      <alignment/>
      <protection/>
    </xf>
    <xf numFmtId="169" fontId="37" fillId="22" borderId="12" xfId="560" applyNumberFormat="1" applyFont="1" applyFill="1" applyBorder="1" applyAlignment="1">
      <alignment horizontal="right"/>
      <protection/>
    </xf>
    <xf numFmtId="244" fontId="58" fillId="21" borderId="0" xfId="556" applyNumberFormat="1" applyFont="1" applyFill="1" applyBorder="1">
      <alignment/>
      <protection/>
    </xf>
    <xf numFmtId="244" fontId="37" fillId="22" borderId="12" xfId="560" applyNumberFormat="1" applyFont="1" applyFill="1" applyBorder="1">
      <alignment/>
      <protection/>
    </xf>
    <xf numFmtId="244" fontId="37" fillId="22" borderId="12" xfId="560" applyNumberFormat="1" applyFont="1" applyFill="1" applyBorder="1" applyAlignment="1">
      <alignment horizontal="right"/>
      <protection/>
    </xf>
    <xf numFmtId="244" fontId="58" fillId="22" borderId="12" xfId="560" applyNumberFormat="1" applyFont="1" applyFill="1" applyBorder="1" applyAlignment="1">
      <alignment horizontal="right"/>
      <protection/>
    </xf>
    <xf numFmtId="0" fontId="148" fillId="21" borderId="0" xfId="555" applyFont="1" applyFill="1" applyBorder="1" applyAlignment="1">
      <alignment vertical="top" wrapText="1"/>
      <protection/>
    </xf>
    <xf numFmtId="0" fontId="0" fillId="21" borderId="0" xfId="554" applyFont="1" applyFill="1" applyBorder="1" applyAlignment="1" quotePrefix="1">
      <alignment horizontal="left" vertical="center" wrapText="1"/>
      <protection/>
    </xf>
    <xf numFmtId="0" fontId="0" fillId="21" borderId="0" xfId="554" applyFont="1" applyFill="1" applyBorder="1" applyAlignment="1">
      <alignment horizontal="left" vertical="center" wrapText="1"/>
      <protection/>
    </xf>
    <xf numFmtId="49" fontId="0" fillId="21" borderId="0" xfId="554" applyNumberFormat="1" applyFont="1" applyFill="1" applyBorder="1" applyAlignment="1">
      <alignment horizontal="left" vertical="center" wrapText="1"/>
      <protection/>
    </xf>
    <xf numFmtId="0" fontId="124" fillId="21" borderId="11" xfId="554" applyFont="1" applyFill="1" applyBorder="1" applyAlignment="1">
      <alignment horizontal="center" vertical="center"/>
      <protection/>
    </xf>
    <xf numFmtId="0" fontId="124" fillId="21" borderId="0" xfId="554" applyFont="1" applyFill="1" applyBorder="1" applyAlignment="1">
      <alignment horizontal="center" vertical="center"/>
      <protection/>
    </xf>
    <xf numFmtId="0" fontId="58" fillId="21" borderId="13" xfId="554" applyFont="1" applyFill="1" applyBorder="1" applyAlignment="1">
      <alignment horizontal="center" vertical="center"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58" fillId="22" borderId="12" xfId="556" applyFont="1" applyFill="1" applyBorder="1">
      <alignment/>
      <protection/>
    </xf>
    <xf numFmtId="0" fontId="37" fillId="22" borderId="12" xfId="556" applyFont="1" applyFill="1" applyBorder="1">
      <alignment/>
      <protection/>
    </xf>
    <xf numFmtId="0" fontId="37" fillId="22" borderId="12" xfId="556" applyFont="1" applyFill="1" applyBorder="1" applyAlignment="1">
      <alignment wrapText="1"/>
      <protection/>
    </xf>
    <xf numFmtId="0" fontId="58" fillId="22" borderId="12" xfId="556" applyFont="1" applyFill="1" applyBorder="1" applyAlignment="1">
      <alignment wrapText="1"/>
      <protection/>
    </xf>
    <xf numFmtId="0" fontId="124" fillId="21" borderId="16" xfId="554" applyFont="1" applyFill="1" applyBorder="1" applyAlignment="1">
      <alignment horizontal="center" vertical="center"/>
      <protection/>
    </xf>
    <xf numFmtId="0" fontId="141" fillId="21" borderId="11" xfId="555" applyFont="1" applyFill="1" applyBorder="1" applyAlignment="1">
      <alignment horizontal="center" vertical="center" wrapText="1"/>
      <protection/>
    </xf>
    <xf numFmtId="0" fontId="141" fillId="21" borderId="16" xfId="555" applyFont="1" applyFill="1" applyBorder="1" applyAlignment="1">
      <alignment horizontal="center" vertical="center" wrapText="1"/>
      <protection/>
    </xf>
    <xf numFmtId="0" fontId="137" fillId="21" borderId="11" xfId="555" applyFont="1" applyFill="1" applyBorder="1" applyAlignment="1">
      <alignment horizontal="left" vertical="center" wrapText="1"/>
      <protection/>
    </xf>
    <xf numFmtId="0" fontId="137" fillId="21" borderId="16" xfId="555" applyFont="1" applyFill="1" applyBorder="1" applyAlignment="1">
      <alignment horizontal="left" vertical="center" wrapText="1"/>
      <protection/>
    </xf>
    <xf numFmtId="0" fontId="141" fillId="21" borderId="0" xfId="555" applyFont="1" applyFill="1" applyBorder="1" applyAlignment="1">
      <alignment horizontal="center" vertical="center" wrapText="1"/>
      <protection/>
    </xf>
    <xf numFmtId="0" fontId="132" fillId="20" borderId="11" xfId="554" applyFont="1" applyFill="1" applyBorder="1" applyAlignment="1">
      <alignment horizontal="center" vertical="center"/>
      <protection/>
    </xf>
  </cellXfs>
  <cellStyles count="7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Comma" xfId="190"/>
    <cellStyle name="Comma [0]" xfId="191"/>
    <cellStyle name="Dziesietny [0]_980708MH Wymiarowanie MSC" xfId="192"/>
    <cellStyle name="Dziesiêtny [0]_Arkusz1" xfId="193"/>
    <cellStyle name="Dziesietny [0]_Arkusz1_First" xfId="194"/>
    <cellStyle name="Dziesiêtny [0]_Arkusz1_First" xfId="195"/>
    <cellStyle name="Dziesietny [0]_Balance Sheet" xfId="196"/>
    <cellStyle name="Dziesiêtny [0]_DANE" xfId="197"/>
    <cellStyle name="Dziesietny [0]_Dimensioning (2)" xfId="198"/>
    <cellStyle name="Dziesiêtny [0]_LSum" xfId="199"/>
    <cellStyle name="Dziesietny [0]_Modul1" xfId="200"/>
    <cellStyle name="Dziesiêtny [0]_OBROTY" xfId="201"/>
    <cellStyle name="Dziesietny [0]_PLDT" xfId="202"/>
    <cellStyle name="Dziesiêtny [0]_PvSalda (2)" xfId="203"/>
    <cellStyle name="Dziesietny [0]_Regina64-models" xfId="204"/>
    <cellStyle name="Dziesiêtny [0]_Sheet1" xfId="205"/>
    <cellStyle name="Dziesietny [0]_Sheet1_Arkusz1" xfId="206"/>
    <cellStyle name="Dziesiêtny [0]_Sheet1_LSum" xfId="207"/>
    <cellStyle name="Dziesietny [0]_Sheet1_Opex1" xfId="208"/>
    <cellStyle name="Dziesiêtny [0]_Sheet1_Szefowie New" xfId="209"/>
    <cellStyle name="Dziesietny [0]_Sheet1_Szefowie New (2)" xfId="210"/>
    <cellStyle name="Dziesiêtny [0]_Sheet1_Szefowie New (2)" xfId="211"/>
    <cellStyle name="Dziesietny [0]_Sheet1_Szefowie New (2)_IDEA_analizy_odchylen" xfId="212"/>
    <cellStyle name="Dziesiêtny [0]_Sheet1_Szefowie New (2)_IDEA_analizy_odchylen" xfId="213"/>
    <cellStyle name="Dziesietny [0]_SUBS-dcs2000" xfId="214"/>
    <cellStyle name="Dziesiêtny [0]_Szefowie New" xfId="215"/>
    <cellStyle name="Dziesietny [0]_Szefowie New_1" xfId="216"/>
    <cellStyle name="Dziesietny_980708MH Wymiarowanie MSC" xfId="217"/>
    <cellStyle name="Dziesiêtny_Arkusz1" xfId="218"/>
    <cellStyle name="Dziesietny_Balance Sheet" xfId="219"/>
    <cellStyle name="Dziesiêtny_DANE" xfId="220"/>
    <cellStyle name="Dziesietny_Dimensioning (2)" xfId="221"/>
    <cellStyle name="Dziesiêtny_Inwest" xfId="222"/>
    <cellStyle name="Dziesietny_Modul1" xfId="223"/>
    <cellStyle name="Dziesiêtny_OBROTY" xfId="224"/>
    <cellStyle name="Dziesietny_PLDT" xfId="225"/>
    <cellStyle name="Dziesiêtny_PvSalda (2)" xfId="226"/>
    <cellStyle name="Dziesietny_Regina64-models" xfId="227"/>
    <cellStyle name="Dziesiêtny_Sheet1" xfId="228"/>
    <cellStyle name="Dziesietny_Sheet1_Arkusz1" xfId="229"/>
    <cellStyle name="Dziesiêtny_Sheet1_LSum" xfId="230"/>
    <cellStyle name="Dziesietny_Sheet1_Opex1" xfId="231"/>
    <cellStyle name="Dziesiêtny_Sheet1_Szefowie New" xfId="232"/>
    <cellStyle name="Dziesietny_Sheet1_Szefowie New (2)" xfId="233"/>
    <cellStyle name="Dziesiêtny_Sheet1_Szefowie New (2)" xfId="234"/>
    <cellStyle name="Dziesietny_Sheet1_Szefowie New (2)_IDEA_analizy_odchylen" xfId="235"/>
    <cellStyle name="Dziesiêtny_Sheet1_Szefowie New (2)_IDEA_analizy_odchylen" xfId="236"/>
    <cellStyle name="Dziesietny_SUBS-dcs2000" xfId="237"/>
    <cellStyle name="Dziesiêtny_Szefowie New" xfId="238"/>
    <cellStyle name="Dziesietny_Szefowie New_1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ood" xfId="263"/>
    <cellStyle name="GREG" xfId="264"/>
    <cellStyle name="Grey" xfId="265"/>
    <cellStyle name="H 2" xfId="266"/>
    <cellStyle name="hard no." xfId="267"/>
    <cellStyle name="Hard Percent" xfId="268"/>
    <cellStyle name="Header" xfId="269"/>
    <cellStyle name="Header Draft Stamp" xfId="270"/>
    <cellStyle name="Header_Back up forecast 02" xfId="271"/>
    <cellStyle name="Header1" xfId="272"/>
    <cellStyle name="Header2" xfId="273"/>
    <cellStyle name="header3" xfId="274"/>
    <cellStyle name="Heading" xfId="275"/>
    <cellStyle name="Heading 1" xfId="276"/>
    <cellStyle name="Heading 1 Above" xfId="277"/>
    <cellStyle name="Heading 1_Dane do prezentacji 1Q09" xfId="278"/>
    <cellStyle name="Heading 1+" xfId="279"/>
    <cellStyle name="Heading 2" xfId="280"/>
    <cellStyle name="Heading 2 Below" xfId="281"/>
    <cellStyle name="Heading 2_Dane do prezentacji 1Q09" xfId="282"/>
    <cellStyle name="Heading 2+" xfId="283"/>
    <cellStyle name="Heading 3" xfId="284"/>
    <cellStyle name="Heading 3+" xfId="285"/>
    <cellStyle name="Heading 4" xfId="286"/>
    <cellStyle name="Heading1" xfId="287"/>
    <cellStyle name="Heading2" xfId="288"/>
    <cellStyle name="Highlight" xfId="289"/>
    <cellStyle name="Hyperlink" xfId="290"/>
    <cellStyle name="HspColumn" xfId="291"/>
    <cellStyle name="HspColumnBottom" xfId="292"/>
    <cellStyle name="HspCurrency" xfId="293"/>
    <cellStyle name="HspNonCurrency" xfId="294"/>
    <cellStyle name="HspPage" xfId="295"/>
    <cellStyle name="HspPercentage" xfId="296"/>
    <cellStyle name="HspPlanType" xfId="297"/>
    <cellStyle name="HspPOV" xfId="298"/>
    <cellStyle name="HspRow" xfId="299"/>
    <cellStyle name="Input" xfId="300"/>
    <cellStyle name="Input [yellow]" xfId="301"/>
    <cellStyle name="Input Normal" xfId="302"/>
    <cellStyle name="Input Percent" xfId="303"/>
    <cellStyle name="input value" xfId="304"/>
    <cellStyle name="Input_Back up forecast 02" xfId="305"/>
    <cellStyle name="Input1" xfId="306"/>
    <cellStyle name="Input2" xfId="307"/>
    <cellStyle name="InputCurrency" xfId="308"/>
    <cellStyle name="InputNormal" xfId="309"/>
    <cellStyle name="Inputs" xfId="310"/>
    <cellStyle name="Inputs2" xfId="311"/>
    <cellStyle name="Interest" xfId="312"/>
    <cellStyle name="Jason" xfId="313"/>
    <cellStyle name="Javier" xfId="314"/>
    <cellStyle name="Komma [0]_Assumptions" xfId="315"/>
    <cellStyle name="Komma_Assumptions" xfId="316"/>
    <cellStyle name="Komórka połączona" xfId="317"/>
    <cellStyle name="Komórka zaznaczona" xfId="318"/>
    <cellStyle name="kopregel" xfId="319"/>
    <cellStyle name="LB Style" xfId="320"/>
    <cellStyle name="Lien hypertexte visité_ML-D2G-PRJ-BENCH-05_Maquette_tbdDEDIdF" xfId="321"/>
    <cellStyle name="Lien hypertexte_BPSonitel_V4.xls Graphique 1" xfId="322"/>
    <cellStyle name="Link" xfId="323"/>
    <cellStyle name="Linked" xfId="324"/>
    <cellStyle name="Linked Cell" xfId="325"/>
    <cellStyle name="m1" xfId="326"/>
    <cellStyle name="Maturity" xfId="327"/>
    <cellStyle name="Metric tons" xfId="328"/>
    <cellStyle name="Millares [00]" xfId="329"/>
    <cellStyle name="Millares_Flash-NOV-2001" xfId="330"/>
    <cellStyle name="Milliers [0]_AFFRE12.XLS Graphique 1" xfId="331"/>
    <cellStyle name="Milliers_AFFRE12.XLS Graphique 1" xfId="332"/>
    <cellStyle name="mod1" xfId="333"/>
    <cellStyle name="Model_Calculation" xfId="334"/>
    <cellStyle name="modelo1" xfId="335"/>
    <cellStyle name="Moeda [0]_CFADS.xls Gráfico 1" xfId="336"/>
    <cellStyle name="Moeda_CFADS.xls Gráfico 1" xfId="337"/>
    <cellStyle name="Monétaire [0]_AFFRE12.XLS Graphique 1" xfId="338"/>
    <cellStyle name="Monétaire_AFFRE12.XLS Graphique 1" xfId="339"/>
    <cellStyle name="Monetario" xfId="340"/>
    <cellStyle name="Multiple" xfId="341"/>
    <cellStyle name="Multiple [1]" xfId="342"/>
    <cellStyle name="Multiple_01 - Home" xfId="343"/>
    <cellStyle name="n" xfId="344"/>
    <cellStyle name="n_01 - Home" xfId="345"/>
    <cellStyle name="n_01 - PDG" xfId="346"/>
    <cellStyle name="n_01 - Wanadoo" xfId="347"/>
    <cellStyle name="n_01- Synthèse Wanadoo PFA10" xfId="348"/>
    <cellStyle name="n_01-Synthèse Home" xfId="349"/>
    <cellStyle name="n_02 - Synthèse Wanadoo" xfId="350"/>
    <cellStyle name="n_02 - Synthèse Wanadoo_COM B2004" xfId="351"/>
    <cellStyle name="n_02 - Synthèse Wanadoo_Communication 08-2003" xfId="352"/>
    <cellStyle name="n_02 - Synthèse Wanadoo_Communication 12-2003" xfId="353"/>
    <cellStyle name="n_02 - Synthèse Wanadoo_Communication définition" xfId="354"/>
    <cellStyle name="n_02- Synthèse Wanadoo B2004" xfId="355"/>
    <cellStyle name="n_02b - Détail Accès" xfId="356"/>
    <cellStyle name="n_03a - Synthèse BU accès" xfId="357"/>
    <cellStyle name="n_04a - Détail BU accès" xfId="358"/>
    <cellStyle name="n_04b - Détail BU accès fiches pays" xfId="359"/>
    <cellStyle name="n_1- Conso Home" xfId="360"/>
    <cellStyle name="n_1- Synthèse Fin" xfId="361"/>
    <cellStyle name="n_10-KPI" xfId="362"/>
    <cellStyle name="n_2005-01 Externe" xfId="363"/>
    <cellStyle name="n_4- Communication" xfId="364"/>
    <cellStyle name="n_a- Analyse Wanadoo Externe" xfId="365"/>
    <cellStyle name="n_B 2005" xfId="366"/>
    <cellStyle name="n_Buffer B04" xfId="367"/>
    <cellStyle name="n_CA CARAT Home FR" xfId="368"/>
    <cellStyle name="n_Classeur1" xfId="369"/>
    <cellStyle name="n_c-mse budget 2005 v4" xfId="370"/>
    <cellStyle name="n_CMSE_WanadooUK _V0 (2)" xfId="371"/>
    <cellStyle name="n_COM 25-10-04" xfId="372"/>
    <cellStyle name="n_COM B2004" xfId="373"/>
    <cellStyle name="n_Communication 08-2003" xfId="374"/>
    <cellStyle name="n_Communication 12-2003" xfId="375"/>
    <cellStyle name="n_Communication 2004" xfId="376"/>
    <cellStyle name="n_Communication définition" xfId="377"/>
    <cellStyle name="n_Copie de 01-Synthèse Home" xfId="378"/>
    <cellStyle name="n_Cumul" xfId="379"/>
    <cellStyle name="n_DBR2005_04" xfId="380"/>
    <cellStyle name="n_DBR2005_05" xfId="381"/>
    <cellStyle name="n_Delta parc" xfId="382"/>
    <cellStyle name="n_Docs CODIR" xfId="383"/>
    <cellStyle name="n_EDA" xfId="384"/>
    <cellStyle name="n_EDA - Template Budget 2005 v2" xfId="385"/>
    <cellStyle name="n_Flash" xfId="386"/>
    <cellStyle name="n_Flash Conso 2003-10" xfId="387"/>
    <cellStyle name="n_Flash Conso 2004-02" xfId="388"/>
    <cellStyle name="n_Flash Conso 2004-03" xfId="389"/>
    <cellStyle name="n_Flash Conso Home 2004-09" xfId="390"/>
    <cellStyle name="n_Flash Conso Home 2005-02V2" xfId="391"/>
    <cellStyle name="n_Flash Conso Home 2005-03" xfId="392"/>
    <cellStyle name="n_Flash inter" xfId="393"/>
    <cellStyle name="n_Flash September eresMas" xfId="394"/>
    <cellStyle name="n_Flash September eresMas_01 - Home" xfId="395"/>
    <cellStyle name="n_Flash September eresMas_01 - PDG" xfId="396"/>
    <cellStyle name="n_Flash September eresMas_01 - Wanadoo" xfId="397"/>
    <cellStyle name="n_Flash September eresMas_01- Synthèse Wanadoo PFA10" xfId="398"/>
    <cellStyle name="n_Flash September eresMas_01-Synthèse Home" xfId="399"/>
    <cellStyle name="n_Flash September eresMas_02 - Synthèse Wanadoo" xfId="400"/>
    <cellStyle name="n_Flash September eresMas_02 - Synthèse Wanadoo_COM B2004" xfId="401"/>
    <cellStyle name="n_Flash September eresMas_02 - Synthèse Wanadoo_Communication 08-2003" xfId="402"/>
    <cellStyle name="n_Flash September eresMas_02 - Synthèse Wanadoo_Communication 12-2003" xfId="403"/>
    <cellStyle name="n_Flash September eresMas_02 - Synthèse Wanadoo_Communication définition" xfId="404"/>
    <cellStyle name="n_Flash September eresMas_02- Synthèse Wanadoo B2004" xfId="405"/>
    <cellStyle name="n_Flash September eresMas_02b - Détail Accès" xfId="406"/>
    <cellStyle name="n_Flash September eresMas_03a - Synthèse BU accès" xfId="407"/>
    <cellStyle name="n_Flash September eresMas_04a - Détail BU accès" xfId="408"/>
    <cellStyle name="n_Flash September eresMas_04b - Détail BU accès fiches pays" xfId="409"/>
    <cellStyle name="n_Flash September eresMas_1- Conso Home" xfId="410"/>
    <cellStyle name="n_Flash September eresMas_1- Synthèse Fin" xfId="411"/>
    <cellStyle name="n_Flash September eresMas_10-KPI" xfId="412"/>
    <cellStyle name="n_Flash September eresMas_2005-01 Externe" xfId="413"/>
    <cellStyle name="n_Flash September eresMas_4- Communication" xfId="414"/>
    <cellStyle name="n_Flash September eresMas_a- Analyse Wanadoo Externe" xfId="415"/>
    <cellStyle name="n_Flash September eresMas_B 2005" xfId="416"/>
    <cellStyle name="n_Flash September eresMas_Buffer B04" xfId="417"/>
    <cellStyle name="n_Flash September eresMas_CA CARAT Home FR" xfId="418"/>
    <cellStyle name="n_Flash September eresMas_Classeur1" xfId="419"/>
    <cellStyle name="n_Flash September eresMas_c-mse budget 2005 v4" xfId="420"/>
    <cellStyle name="n_Flash September eresMas_CMSE_WanadooUK _V0 (2)" xfId="421"/>
    <cellStyle name="n_Flash September eresMas_COM 25-10-04" xfId="422"/>
    <cellStyle name="n_Flash September eresMas_COM B2004" xfId="423"/>
    <cellStyle name="n_Flash September eresMas_Communication 08-2003" xfId="424"/>
    <cellStyle name="n_Flash September eresMas_Communication 12-2003" xfId="425"/>
    <cellStyle name="n_Flash September eresMas_Communication 2004" xfId="426"/>
    <cellStyle name="n_Flash September eresMas_Communication définition" xfId="427"/>
    <cellStyle name="n_Flash September eresMas_Copie de 01-Synthèse Home" xfId="428"/>
    <cellStyle name="n_Flash September eresMas_Cumul" xfId="429"/>
    <cellStyle name="n_Flash September eresMas_DBR2005_04" xfId="430"/>
    <cellStyle name="n_Flash September eresMas_DBR2005_05" xfId="431"/>
    <cellStyle name="n_Flash September eresMas_Delta parc" xfId="432"/>
    <cellStyle name="n_Flash September eresMas_Docs CODIR" xfId="433"/>
    <cellStyle name="n_Flash September eresMas_EDA" xfId="434"/>
    <cellStyle name="n_Flash September eresMas_EDA - Template Budget 2005 v2" xfId="435"/>
    <cellStyle name="n_Flash September eresMas_Flash" xfId="436"/>
    <cellStyle name="n_Flash September eresMas_Flash Conso 2003-10" xfId="437"/>
    <cellStyle name="n_Flash September eresMas_Flash Conso 2004-02" xfId="438"/>
    <cellStyle name="n_Flash September eresMas_Flash Conso 2004-03" xfId="439"/>
    <cellStyle name="n_Flash September eresMas_Flash Conso Home 2004-09" xfId="440"/>
    <cellStyle name="n_Flash September eresMas_Flash Conso Home 2005-02V2" xfId="441"/>
    <cellStyle name="n_Flash September eresMas_Flash Conso Home 2005-03" xfId="442"/>
    <cellStyle name="n_Flash September eresMas_Flash inter" xfId="443"/>
    <cellStyle name="n_Flash September eresMas_HDI - Template Budget 2005" xfId="444"/>
    <cellStyle name="n_Flash September eresMas_HDI-B2005" xfId="445"/>
    <cellStyle name="n_Flash September eresMas_Input 1 Home" xfId="446"/>
    <cellStyle name="n_Flash September eresMas_Input 2 Home" xfId="447"/>
    <cellStyle name="n_Flash September eresMas_IT Conso 2004 " xfId="448"/>
    <cellStyle name="n_Flash September eresMas_KPI's" xfId="449"/>
    <cellStyle name="n_Flash September eresMas_Marketing Wanadoo1" xfId="450"/>
    <cellStyle name="n_Flash September eresMas_MGRH Home" xfId="451"/>
    <cellStyle name="n_Flash September eresMas_MILESTONES_MARCH" xfId="452"/>
    <cellStyle name="n_Flash September eresMas_OPEX " xfId="453"/>
    <cellStyle name="n_Flash September eresMas_PDM" xfId="454"/>
    <cellStyle name="n_Flash September eresMas_PFA 04-2003 Wanadoo" xfId="455"/>
    <cellStyle name="n_Flash September eresMas_PFA 04-2003 Wanadoo FT" xfId="456"/>
    <cellStyle name="n_Flash September eresMas_PJ Template BR 01-2004" xfId="457"/>
    <cellStyle name="n_Flash September eresMas_Prés TB B2005 France" xfId="458"/>
    <cellStyle name="n_Flash September eresMas_Présentation B2005 France" xfId="459"/>
    <cellStyle name="n_Flash September eresMas_QRF 07-2003 Wanadoo V2" xfId="460"/>
    <cellStyle name="n_Flash September eresMas_R&amp;O" xfId="461"/>
    <cellStyle name="n_Flash September eresMas_Reporting FT 2004-03" xfId="462"/>
    <cellStyle name="n_Flash September eresMas_SCR 2005_06Tool" xfId="463"/>
    <cellStyle name="n_Flash September eresMas_SCR Excel Reporting Tool" xfId="464"/>
    <cellStyle name="n_Flash September eresMas_Synthèse 03-2004" xfId="465"/>
    <cellStyle name="n_Flash September eresMas_Synthèse 1b" xfId="466"/>
    <cellStyle name="n_Flash September eresMas_Synthèse 1c" xfId="467"/>
    <cellStyle name="n_Flash September eresMas_Synthèse Accès" xfId="468"/>
    <cellStyle name="n_Flash September eresMas_Synthèse Achievements" xfId="469"/>
    <cellStyle name="n_Flash September eresMas_Synthèse PFA 04" xfId="470"/>
    <cellStyle name="n_Flash September eresMas_TOP synthèse Chantier 02-2004 copy" xfId="471"/>
    <cellStyle name="n_Flash September eresMas_VERIF ISP" xfId="472"/>
    <cellStyle name="n_Flash September eresMas_VM" xfId="473"/>
    <cellStyle name="n_Flash September eresMas_VM - Template Budget 2005 v2" xfId="474"/>
    <cellStyle name="n_Flash September eresMas_VM PFA04 BUD05 VB" xfId="475"/>
    <cellStyle name="n_Flash September eresMas_Wanadoo España Flash 2004" xfId="476"/>
    <cellStyle name="n_Flash September eresMas_Wanadoo España Flash 2004 03 VALORES" xfId="477"/>
    <cellStyle name="n_Flash September eresMas_Wanadoo España Flash 2004 04 valores" xfId="478"/>
    <cellStyle name="n_Flash September eresMas_Wanadoo España Flash 2004 051" xfId="479"/>
    <cellStyle name="n_Flash September eresMas_Wanadoo Espana Flash 2004 12" xfId="480"/>
    <cellStyle name="n_Flash September eresMas_Wanadoo España Flash 2004 12" xfId="481"/>
    <cellStyle name="n_Flash September eresMas_Wanadoo France B2004" xfId="482"/>
    <cellStyle name="n_Flash September eresMas_waterflow 2" xfId="483"/>
    <cellStyle name="n_Flash September eresMas_WEM B2004" xfId="484"/>
    <cellStyle name="n_Flash September eresMas_WES Flash Jun04" xfId="485"/>
    <cellStyle name="n_Flash September eresMas_WES Flash Nov04" xfId="486"/>
    <cellStyle name="n_Flash September eresMas_WES Flash October_04" xfId="487"/>
    <cellStyle name="n_Flash September eresMas_WES Sourcing 2004" xfId="488"/>
    <cellStyle name="n_Flash September eresMas_WES-FLAS" xfId="489"/>
    <cellStyle name="n_Flash September eresMas_WFR Sourcing 2002-2004" xfId="490"/>
    <cellStyle name="n_HDI - Template Budget 2005" xfId="491"/>
    <cellStyle name="n_HDI-B2005" xfId="492"/>
    <cellStyle name="n_Input 1 Home" xfId="493"/>
    <cellStyle name="n_Input 2 Home" xfId="494"/>
    <cellStyle name="n_IT Conso 2004 " xfId="495"/>
    <cellStyle name="n_KPI's" xfId="496"/>
    <cellStyle name="n_Marketing Wanadoo1" xfId="497"/>
    <cellStyle name="n_MGRH Home" xfId="498"/>
    <cellStyle name="n_MILESTONES_MARCH" xfId="499"/>
    <cellStyle name="n_OPEX " xfId="500"/>
    <cellStyle name="n_PDM" xfId="501"/>
    <cellStyle name="n_PFA 04-2003 Wanadoo" xfId="502"/>
    <cellStyle name="n_PFA 04-2003 Wanadoo FT" xfId="503"/>
    <cellStyle name="n_PJ Template BR 01-2004" xfId="504"/>
    <cellStyle name="n_Prés TB B2005 France" xfId="505"/>
    <cellStyle name="n_Présentation B2005 France" xfId="506"/>
    <cellStyle name="n_QRF 07-2003 Wanadoo V2" xfId="507"/>
    <cellStyle name="n_R&amp;O" xfId="508"/>
    <cellStyle name="n_Reporting FT 2004-03" xfId="509"/>
    <cellStyle name="n_SCR 2005_06Tool" xfId="510"/>
    <cellStyle name="n_SCR Excel Reporting Tool" xfId="511"/>
    <cellStyle name="n_Synthèse 03-2004" xfId="512"/>
    <cellStyle name="n_Synthèse 1b" xfId="513"/>
    <cellStyle name="n_Synthèse 1c" xfId="514"/>
    <cellStyle name="n_Synthèse Accès" xfId="515"/>
    <cellStyle name="n_Synthèse Achievements" xfId="516"/>
    <cellStyle name="n_Synthèse PFA 04" xfId="517"/>
    <cellStyle name="n_TOP synthèse Chantier 02-2004 copy" xfId="518"/>
    <cellStyle name="n_VERIF ISP" xfId="519"/>
    <cellStyle name="n_VM" xfId="520"/>
    <cellStyle name="n_VM - Template Budget 2005 v2" xfId="521"/>
    <cellStyle name="n_VM PFA04 BUD05 VB" xfId="522"/>
    <cellStyle name="n_Wanadoo España Flash 2004" xfId="523"/>
    <cellStyle name="n_Wanadoo España Flash 2004 03 VALORES" xfId="524"/>
    <cellStyle name="n_Wanadoo España Flash 2004 04 valores" xfId="525"/>
    <cellStyle name="n_Wanadoo España Flash 2004 051" xfId="526"/>
    <cellStyle name="n_Wanadoo Espana Flash 2004 12" xfId="527"/>
    <cellStyle name="n_Wanadoo España Flash 2004 12" xfId="528"/>
    <cellStyle name="n_Wanadoo France B2004" xfId="529"/>
    <cellStyle name="n_waterflow 2" xfId="530"/>
    <cellStyle name="n_WEM B2004" xfId="531"/>
    <cellStyle name="n_WES Flash Jun04" xfId="532"/>
    <cellStyle name="n_WES Flash Nov04" xfId="533"/>
    <cellStyle name="n_WES Flash October_04" xfId="534"/>
    <cellStyle name="n_WES Sourcing 2004" xfId="535"/>
    <cellStyle name="n_WES-FLAS" xfId="536"/>
    <cellStyle name="n_WFR Sourcing 2002-2004" xfId="537"/>
    <cellStyle name="Nagłówek 1" xfId="538"/>
    <cellStyle name="Nagłówek 2" xfId="539"/>
    <cellStyle name="Nagłówek 3" xfId="540"/>
    <cellStyle name="Nagłówek 4" xfId="541"/>
    <cellStyle name="Name" xfId="542"/>
    <cellStyle name="Neutral" xfId="543"/>
    <cellStyle name="Neutralne" xfId="544"/>
    <cellStyle name="Never Changes" xfId="545"/>
    <cellStyle name="no dec" xfId="546"/>
    <cellStyle name="NORAYAS" xfId="547"/>
    <cellStyle name="Normal - Style1" xfId="548"/>
    <cellStyle name="Normal - Style2" xfId="549"/>
    <cellStyle name="Normal - Style3" xfId="550"/>
    <cellStyle name="Normal - Style4" xfId="551"/>
    <cellStyle name="Normal - Style5" xfId="552"/>
    <cellStyle name="Normal 2" xfId="553"/>
    <cellStyle name="Normal_KPIs" xfId="554"/>
    <cellStyle name="Normal_Sheet1" xfId="555"/>
    <cellStyle name="Normal_TP Group Fluctuation Analysis 3Q 2010_values_sent to IR_v2" xfId="556"/>
    <cellStyle name="NormalGB" xfId="557"/>
    <cellStyle name="NormalHelv" xfId="558"/>
    <cellStyle name="normální_laroux" xfId="559"/>
    <cellStyle name="Normalny_4Q2005 arkusz MSSF" xfId="560"/>
    <cellStyle name="NOT" xfId="561"/>
    <cellStyle name="Note" xfId="562"/>
    <cellStyle name="Notes" xfId="563"/>
    <cellStyle name="number" xfId="564"/>
    <cellStyle name="Number Bold" xfId="565"/>
    <cellStyle name="Number Normal" xfId="566"/>
    <cellStyle name="N葯Б" xfId="567"/>
    <cellStyle name="Obliczenia" xfId="568"/>
    <cellStyle name="Followed Hyperlink" xfId="569"/>
    <cellStyle name="Onedec" xfId="570"/>
    <cellStyle name="Out_range" xfId="571"/>
    <cellStyle name="Output" xfId="572"/>
    <cellStyle name="Output Amounts" xfId="573"/>
    <cellStyle name="Output Line Items" xfId="574"/>
    <cellStyle name="OverHead" xfId="575"/>
    <cellStyle name="P&amp;L Numbers" xfId="576"/>
    <cellStyle name="Page Heading" xfId="577"/>
    <cellStyle name="Page Heading Large" xfId="578"/>
    <cellStyle name="Page Heading Small" xfId="579"/>
    <cellStyle name="Page Heading_01 - Home" xfId="580"/>
    <cellStyle name="Page Number" xfId="581"/>
    <cellStyle name="pc1" xfId="582"/>
    <cellStyle name="pcent" xfId="583"/>
    <cellStyle name="pct_sub" xfId="584"/>
    <cellStyle name="Percent [0%]" xfId="585"/>
    <cellStyle name="Percent [0.00%]" xfId="586"/>
    <cellStyle name="Percent [0]" xfId="587"/>
    <cellStyle name="Percent [1]" xfId="588"/>
    <cellStyle name="Percent [2]" xfId="589"/>
    <cellStyle name="Percent Hard" xfId="590"/>
    <cellStyle name="percentage" xfId="591"/>
    <cellStyle name="Perlong" xfId="592"/>
    <cellStyle name="PLAN1" xfId="593"/>
    <cellStyle name="Porcentaje" xfId="594"/>
    <cellStyle name="port" xfId="595"/>
    <cellStyle name="Pounds" xfId="596"/>
    <cellStyle name="Pounds (0)" xfId="597"/>
    <cellStyle name="Pounds_01 - Home" xfId="598"/>
    <cellStyle name="Price" xfId="599"/>
    <cellStyle name="Price  .00" xfId="600"/>
    <cellStyle name="Price_PERSONAL" xfId="601"/>
    <cellStyle name="Private" xfId="602"/>
    <cellStyle name="Private1" xfId="603"/>
    <cellStyle name="Percent" xfId="604"/>
    <cellStyle name="Prozent_Anadat" xfId="605"/>
    <cellStyle name="PSChar" xfId="606"/>
    <cellStyle name="PSDate" xfId="607"/>
    <cellStyle name="PSDec" xfId="608"/>
    <cellStyle name="PSHeading" xfId="609"/>
    <cellStyle name="PSInt" xfId="610"/>
    <cellStyle name="PSSpacer" xfId="611"/>
    <cellStyle name="Qty" xfId="612"/>
    <cellStyle name="radek" xfId="613"/>
    <cellStyle name="Reporting Bold" xfId="614"/>
    <cellStyle name="Reporting Bold 12" xfId="615"/>
    <cellStyle name="Reporting Bold 14" xfId="616"/>
    <cellStyle name="Reporting Normal" xfId="617"/>
    <cellStyle name="results" xfId="618"/>
    <cellStyle name="Results % 3 dp" xfId="619"/>
    <cellStyle name="Results 3 dp" xfId="620"/>
    <cellStyle name="results_01 - Home" xfId="621"/>
    <cellStyle name="Right" xfId="622"/>
    <cellStyle name="Row Headings" xfId="623"/>
    <cellStyle name="Row Ignore" xfId="624"/>
    <cellStyle name="Row Title 1" xfId="625"/>
    <cellStyle name="Row Title 2" xfId="626"/>
    <cellStyle name="Row Title 3" xfId="627"/>
    <cellStyle name="Row Total" xfId="628"/>
    <cellStyle name="Salomon Logo" xfId="629"/>
    <cellStyle name="Section name" xfId="630"/>
    <cellStyle name="Sensitivity" xfId="631"/>
    <cellStyle name="Separador de milhares [0]_IGP-M" xfId="632"/>
    <cellStyle name="Separador de milhares_IGP-M" xfId="633"/>
    <cellStyle name="Shaded" xfId="634"/>
    <cellStyle name="Single Accounting" xfId="635"/>
    <cellStyle name="Special" xfId="636"/>
    <cellStyle name="Spreadsheet title" xfId="637"/>
    <cellStyle name="Standaard_39" xfId="638"/>
    <cellStyle name="Standard_airt-rev" xfId="639"/>
    <cellStyle name="Styl 1" xfId="640"/>
    <cellStyle name="Styl 2" xfId="641"/>
    <cellStyle name="style" xfId="642"/>
    <cellStyle name="style1" xfId="643"/>
    <cellStyle name="style2" xfId="644"/>
    <cellStyle name="Sum" xfId="645"/>
    <cellStyle name="Suma" xfId="646"/>
    <cellStyle name="Summary" xfId="647"/>
    <cellStyle name="Table Col Head" xfId="648"/>
    <cellStyle name="Table Head" xfId="649"/>
    <cellStyle name="Table Head Aligned" xfId="650"/>
    <cellStyle name="Table Head Blue" xfId="651"/>
    <cellStyle name="Table Head Green" xfId="652"/>
    <cellStyle name="Table Head_HDI - Template BR 2005-01" xfId="653"/>
    <cellStyle name="Table Source" xfId="654"/>
    <cellStyle name="Table Sub Head" xfId="655"/>
    <cellStyle name="Table Text" xfId="656"/>
    <cellStyle name="Table Title" xfId="657"/>
    <cellStyle name="Table Units" xfId="658"/>
    <cellStyle name="Table_Header" xfId="659"/>
    <cellStyle name="TableBase" xfId="660"/>
    <cellStyle name="TableHead" xfId="661"/>
    <cellStyle name="Tekst objaśnienia" xfId="662"/>
    <cellStyle name="Tekst ostrzeżenia" xfId="663"/>
    <cellStyle name="test" xfId="664"/>
    <cellStyle name="Text" xfId="665"/>
    <cellStyle name="Text 1" xfId="666"/>
    <cellStyle name="Text 2" xfId="667"/>
    <cellStyle name="Text Head 1" xfId="668"/>
    <cellStyle name="Text Head 2" xfId="669"/>
    <cellStyle name="Text Indent 1" xfId="670"/>
    <cellStyle name="Text Indent 2" xfId="671"/>
    <cellStyle name="þ_x001D_ð &amp;ý&amp;†ýG_x0008_€ X&#10;_x0007__x0001__x0001_" xfId="672"/>
    <cellStyle name="þ_x001D_ð &amp;ý&amp;†ýG_x0008_€ X&#10;_x0007__x0001__x0001_" xfId="673"/>
    <cellStyle name="Tiitre1" xfId="674"/>
    <cellStyle name="Time" xfId="675"/>
    <cellStyle name="Times 10" xfId="676"/>
    <cellStyle name="Times 12" xfId="677"/>
    <cellStyle name="Title" xfId="678"/>
    <cellStyle name="Titles" xfId="679"/>
    <cellStyle name="Titre 1" xfId="680"/>
    <cellStyle name="Titre 2" xfId="681"/>
    <cellStyle name="Titre3" xfId="682"/>
    <cellStyle name="titre4" xfId="683"/>
    <cellStyle name="To Financials" xfId="684"/>
    <cellStyle name="To_Financial_statements" xfId="685"/>
    <cellStyle name="TOC 1" xfId="686"/>
    <cellStyle name="TOC 2" xfId="687"/>
    <cellStyle name="Tocopilla" xfId="688"/>
    <cellStyle name="Total" xfId="689"/>
    <cellStyle name="Tytuł" xfId="690"/>
    <cellStyle name="Uhrzeit" xfId="691"/>
    <cellStyle name="Undefined" xfId="692"/>
    <cellStyle name="Underline_Single" xfId="693"/>
    <cellStyle name="UNITS" xfId="694"/>
    <cellStyle name="Unprot" xfId="695"/>
    <cellStyle name="Unprot$" xfId="696"/>
    <cellStyle name="Unprot_COPE DIS Sep 14" xfId="697"/>
    <cellStyle name="Unprotect" xfId="698"/>
    <cellStyle name="Uwaga" xfId="699"/>
    <cellStyle name="Valuta [0]_Assumptions" xfId="700"/>
    <cellStyle name="Valuta_Assumptions" xfId="701"/>
    <cellStyle name="Währung [0]_RESULT" xfId="702"/>
    <cellStyle name="Währung_airt-rev" xfId="703"/>
    <cellStyle name="Currency" xfId="704"/>
    <cellStyle name="Currency [0]" xfId="705"/>
    <cellStyle name="Warning Text" xfId="706"/>
    <cellStyle name="web_ normal" xfId="707"/>
    <cellStyle name="White" xfId="708"/>
    <cellStyle name="WhitePattern" xfId="709"/>
    <cellStyle name="WhitePattern1" xfId="710"/>
    <cellStyle name="WhiteText" xfId="711"/>
    <cellStyle name="Year" xfId="712"/>
    <cellStyle name="Yen" xfId="713"/>
    <cellStyle name="Złe" xfId="714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50</xdr:row>
      <xdr:rowOff>123825</xdr:rowOff>
    </xdr:from>
    <xdr:to>
      <xdr:col>16</xdr:col>
      <xdr:colOff>0</xdr:colOff>
      <xdr:row>53</xdr:row>
      <xdr:rowOff>152400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10344150"/>
          <a:ext cx="104298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*pro forma skorygowana o wyłączenie z konsolidacji spółki Wirtualna Polska w 1kw'14 i Contact Center w 3kw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4kw'14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zmiana obliczona na podstawie danych pro forma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133350</xdr:rowOff>
    </xdr:from>
    <xdr:to>
      <xdr:col>8</xdr:col>
      <xdr:colOff>695325</xdr:colOff>
      <xdr:row>22</xdr:row>
      <xdr:rowOff>142875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9050" y="4714875"/>
          <a:ext cx="78867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zawiera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opłatę za rezerwację częstotliwości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900MHz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kolejny okres (15 lat)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wysokości 358 mln złotych  zapłaconą w lipcu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2"/>
  <sheetViews>
    <sheetView tabSelected="1" view="pageBreakPreview" zoomScale="75" zoomScaleSheetLayoutView="75" zoomScalePageLayoutView="0" workbookViewId="0" topLeftCell="A19">
      <selection activeCell="A48" sqref="A48"/>
    </sheetView>
  </sheetViews>
  <sheetFormatPr defaultColWidth="12.281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39.28125" style="5" customWidth="1"/>
    <col min="7" max="7" width="1.1484375" style="6" customWidth="1"/>
    <col min="8" max="8" width="13.140625" style="6" bestFit="1" customWidth="1"/>
    <col min="9" max="9" width="11.421875" style="6" customWidth="1"/>
    <col min="10" max="11" width="13.140625" style="6" bestFit="1" customWidth="1"/>
    <col min="12" max="12" width="13.140625" style="6" customWidth="1"/>
    <col min="13" max="14" width="13.140625" style="6" bestFit="1" customWidth="1"/>
    <col min="15" max="15" width="1.1484375" style="6" customWidth="1"/>
    <col min="16" max="16" width="13.140625" style="6" bestFit="1" customWidth="1"/>
    <col min="17" max="19" width="13.140625" style="6" customWidth="1"/>
    <col min="20" max="20" width="1.1484375" style="6" customWidth="1"/>
    <col min="21" max="23" width="13.140625" style="6" customWidth="1"/>
    <col min="24" max="16384" width="12.28125" style="5" customWidth="1"/>
  </cols>
  <sheetData>
    <row r="1" ht="9.75" customHeight="1"/>
    <row r="2" spans="2:23" ht="22.5" customHeight="1">
      <c r="B2" s="267" t="s">
        <v>12</v>
      </c>
      <c r="C2" s="267"/>
      <c r="D2" s="267"/>
      <c r="E2" s="267"/>
      <c r="F2" s="267"/>
      <c r="G2" s="1"/>
      <c r="H2" s="270">
        <v>2014</v>
      </c>
      <c r="I2" s="270"/>
      <c r="J2" s="270"/>
      <c r="K2" s="270"/>
      <c r="L2" s="270"/>
      <c r="M2" s="270"/>
      <c r="N2" s="270"/>
      <c r="O2" s="1"/>
      <c r="P2" s="270">
        <v>2015</v>
      </c>
      <c r="Q2" s="270"/>
      <c r="R2" s="270"/>
      <c r="S2" s="270"/>
      <c r="T2" s="5"/>
      <c r="U2" s="270">
        <v>2014</v>
      </c>
      <c r="V2" s="270"/>
      <c r="W2" s="216">
        <v>2015</v>
      </c>
    </row>
    <row r="3" spans="2:23" ht="22.5" customHeight="1">
      <c r="B3" s="268"/>
      <c r="C3" s="268"/>
      <c r="D3" s="268"/>
      <c r="E3" s="268"/>
      <c r="F3" s="268"/>
      <c r="G3" s="1"/>
      <c r="H3" s="269" t="s">
        <v>67</v>
      </c>
      <c r="I3" s="269"/>
      <c r="J3" s="230" t="s">
        <v>68</v>
      </c>
      <c r="K3" s="269" t="s">
        <v>69</v>
      </c>
      <c r="L3" s="269"/>
      <c r="M3" s="269" t="s">
        <v>70</v>
      </c>
      <c r="N3" s="269"/>
      <c r="O3" s="1"/>
      <c r="P3" s="230" t="s">
        <v>67</v>
      </c>
      <c r="Q3" s="230" t="s">
        <v>68</v>
      </c>
      <c r="R3" s="230" t="s">
        <v>69</v>
      </c>
      <c r="S3" s="230" t="s">
        <v>70</v>
      </c>
      <c r="T3" s="1"/>
      <c r="U3" s="230" t="s">
        <v>145</v>
      </c>
      <c r="V3" s="230" t="s">
        <v>145</v>
      </c>
      <c r="W3" s="230" t="s">
        <v>145</v>
      </c>
    </row>
    <row r="4" spans="2:23" ht="8.25" customHeight="1">
      <c r="B4" s="1"/>
      <c r="C4" s="1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P4" s="8"/>
      <c r="Q4" s="8"/>
      <c r="R4" s="8"/>
      <c r="S4" s="8"/>
      <c r="U4" s="8"/>
      <c r="V4" s="8"/>
      <c r="W4" s="8"/>
    </row>
    <row r="5" spans="2:23" s="6" customFormat="1" ht="21.75" customHeight="1">
      <c r="B5" s="9" t="s">
        <v>13</v>
      </c>
      <c r="C5" s="3"/>
      <c r="D5" s="4"/>
      <c r="E5" s="4"/>
      <c r="H5" s="8" t="s">
        <v>128</v>
      </c>
      <c r="I5" s="8" t="s">
        <v>129</v>
      </c>
      <c r="J5" s="8" t="s">
        <v>128</v>
      </c>
      <c r="K5" s="8" t="s">
        <v>128</v>
      </c>
      <c r="L5" s="8" t="s">
        <v>129</v>
      </c>
      <c r="M5" s="8" t="s">
        <v>128</v>
      </c>
      <c r="N5" s="8" t="s">
        <v>129</v>
      </c>
      <c r="P5" s="8" t="s">
        <v>128</v>
      </c>
      <c r="Q5" s="8" t="s">
        <v>128</v>
      </c>
      <c r="R5" s="8" t="s">
        <v>128</v>
      </c>
      <c r="S5" s="8" t="s">
        <v>128</v>
      </c>
      <c r="U5" s="8" t="s">
        <v>128</v>
      </c>
      <c r="V5" s="8" t="s">
        <v>129</v>
      </c>
      <c r="W5" s="8" t="s">
        <v>128</v>
      </c>
    </row>
    <row r="6" spans="2:23" s="6" customFormat="1" ht="8.25" customHeight="1">
      <c r="B6" s="2"/>
      <c r="C6" s="3"/>
      <c r="D6" s="4"/>
      <c r="E6" s="4"/>
      <c r="H6" s="8"/>
      <c r="I6" s="8"/>
      <c r="J6" s="8"/>
      <c r="K6" s="8"/>
      <c r="L6" s="8"/>
      <c r="M6" s="8"/>
      <c r="N6" s="8"/>
      <c r="P6" s="8"/>
      <c r="Q6" s="8"/>
      <c r="R6" s="8"/>
      <c r="S6" s="8"/>
      <c r="U6" s="8"/>
      <c r="V6" s="8"/>
      <c r="W6" s="8"/>
    </row>
    <row r="7" spans="2:23" s="3" customFormat="1" ht="15" customHeight="1">
      <c r="B7" s="10" t="s">
        <v>14</v>
      </c>
      <c r="C7" s="11"/>
      <c r="D7" s="12"/>
      <c r="E7" s="12"/>
      <c r="F7" s="13"/>
      <c r="G7" s="14"/>
      <c r="H7" s="15"/>
      <c r="I7" s="15"/>
      <c r="J7" s="15"/>
      <c r="K7" s="15"/>
      <c r="L7" s="15"/>
      <c r="M7" s="15"/>
      <c r="N7" s="15"/>
      <c r="O7" s="14"/>
      <c r="P7" s="15"/>
      <c r="Q7" s="15"/>
      <c r="R7" s="15"/>
      <c r="S7" s="15"/>
      <c r="T7" s="14"/>
      <c r="U7" s="15"/>
      <c r="V7" s="15"/>
      <c r="W7" s="15"/>
    </row>
    <row r="8" spans="2:23" s="3" customFormat="1" ht="15" customHeight="1">
      <c r="B8" s="16" t="s">
        <v>171</v>
      </c>
      <c r="C8" s="16"/>
      <c r="D8" s="17"/>
      <c r="E8" s="17"/>
      <c r="F8" s="18"/>
      <c r="G8" s="14"/>
      <c r="H8" s="19">
        <v>1438</v>
      </c>
      <c r="I8" s="19">
        <v>1438</v>
      </c>
      <c r="J8" s="19">
        <v>1456</v>
      </c>
      <c r="K8" s="19">
        <v>1425</v>
      </c>
      <c r="L8" s="19">
        <v>1425</v>
      </c>
      <c r="M8" s="19">
        <v>1394</v>
      </c>
      <c r="N8" s="19">
        <v>1394</v>
      </c>
      <c r="O8" s="14"/>
      <c r="P8" s="19">
        <v>1367</v>
      </c>
      <c r="Q8" s="19">
        <v>1380</v>
      </c>
      <c r="R8" s="19">
        <v>1384</v>
      </c>
      <c r="S8" s="19">
        <v>1367</v>
      </c>
      <c r="T8" s="14"/>
      <c r="U8" s="19">
        <v>5713</v>
      </c>
      <c r="V8" s="19">
        <v>5713</v>
      </c>
      <c r="W8" s="19">
        <v>5498</v>
      </c>
    </row>
    <row r="9" spans="2:23" s="3" customFormat="1" ht="15" customHeight="1">
      <c r="B9" s="234" t="s">
        <v>136</v>
      </c>
      <c r="C9" s="21"/>
      <c r="D9" s="22"/>
      <c r="E9" s="22"/>
      <c r="F9" s="14"/>
      <c r="G9" s="14"/>
      <c r="H9" s="23">
        <v>804</v>
      </c>
      <c r="I9" s="23">
        <v>804</v>
      </c>
      <c r="J9" s="23">
        <v>799</v>
      </c>
      <c r="K9" s="23">
        <v>752</v>
      </c>
      <c r="L9" s="23">
        <v>752</v>
      </c>
      <c r="M9" s="23">
        <v>709</v>
      </c>
      <c r="N9" s="23">
        <v>709</v>
      </c>
      <c r="O9" s="14"/>
      <c r="P9" s="23">
        <v>689</v>
      </c>
      <c r="Q9" s="23">
        <v>682</v>
      </c>
      <c r="R9" s="23">
        <v>669</v>
      </c>
      <c r="S9" s="23">
        <v>626</v>
      </c>
      <c r="T9" s="14"/>
      <c r="U9" s="23">
        <v>3064</v>
      </c>
      <c r="V9" s="23">
        <v>3064</v>
      </c>
      <c r="W9" s="23">
        <v>2666</v>
      </c>
    </row>
    <row r="10" spans="2:23" s="3" customFormat="1" ht="15" customHeight="1">
      <c r="B10" s="234" t="s">
        <v>137</v>
      </c>
      <c r="C10" s="21"/>
      <c r="D10" s="22"/>
      <c r="E10" s="22"/>
      <c r="F10" s="14"/>
      <c r="G10" s="14"/>
      <c r="H10" s="23">
        <v>461</v>
      </c>
      <c r="I10" s="23">
        <v>461</v>
      </c>
      <c r="J10" s="23">
        <v>475</v>
      </c>
      <c r="K10" s="23">
        <v>484</v>
      </c>
      <c r="L10" s="23">
        <v>484</v>
      </c>
      <c r="M10" s="23">
        <v>483</v>
      </c>
      <c r="N10" s="23">
        <v>483</v>
      </c>
      <c r="O10" s="14"/>
      <c r="P10" s="23">
        <v>470</v>
      </c>
      <c r="Q10" s="23">
        <v>475</v>
      </c>
      <c r="R10" s="23">
        <v>490</v>
      </c>
      <c r="S10" s="23">
        <v>488</v>
      </c>
      <c r="T10" s="14"/>
      <c r="U10" s="23">
        <v>1903</v>
      </c>
      <c r="V10" s="23">
        <v>1903</v>
      </c>
      <c r="W10" s="23">
        <v>1923</v>
      </c>
    </row>
    <row r="11" spans="2:23" s="3" customFormat="1" ht="15" customHeight="1">
      <c r="B11" s="234" t="s">
        <v>172</v>
      </c>
      <c r="C11" s="21"/>
      <c r="D11" s="22"/>
      <c r="E11" s="22"/>
      <c r="F11" s="14"/>
      <c r="G11" s="14"/>
      <c r="H11" s="23">
        <v>173</v>
      </c>
      <c r="I11" s="23">
        <v>173</v>
      </c>
      <c r="J11" s="23">
        <v>182</v>
      </c>
      <c r="K11" s="23">
        <v>189</v>
      </c>
      <c r="L11" s="23">
        <v>189</v>
      </c>
      <c r="M11" s="23">
        <v>202</v>
      </c>
      <c r="N11" s="23">
        <v>202</v>
      </c>
      <c r="O11" s="14"/>
      <c r="P11" s="23">
        <v>208</v>
      </c>
      <c r="Q11" s="23">
        <v>223</v>
      </c>
      <c r="R11" s="23">
        <v>225</v>
      </c>
      <c r="S11" s="23">
        <v>253</v>
      </c>
      <c r="T11" s="14"/>
      <c r="U11" s="23">
        <v>746</v>
      </c>
      <c r="V11" s="23">
        <v>746</v>
      </c>
      <c r="W11" s="23">
        <v>909</v>
      </c>
    </row>
    <row r="12" spans="2:23" s="3" customFormat="1" ht="15" customHeight="1">
      <c r="B12" s="16" t="s">
        <v>173</v>
      </c>
      <c r="C12" s="16"/>
      <c r="D12" s="17"/>
      <c r="E12" s="17"/>
      <c r="F12" s="18"/>
      <c r="G12" s="14"/>
      <c r="H12" s="19">
        <v>43</v>
      </c>
      <c r="I12" s="19">
        <v>43</v>
      </c>
      <c r="J12" s="19">
        <v>110</v>
      </c>
      <c r="K12" s="19">
        <v>128</v>
      </c>
      <c r="L12" s="19">
        <v>128</v>
      </c>
      <c r="M12" s="19">
        <v>146</v>
      </c>
      <c r="N12" s="19">
        <v>146</v>
      </c>
      <c r="O12" s="14"/>
      <c r="P12" s="19">
        <v>138</v>
      </c>
      <c r="Q12" s="19">
        <v>149</v>
      </c>
      <c r="R12" s="19">
        <v>171</v>
      </c>
      <c r="S12" s="19">
        <v>185</v>
      </c>
      <c r="T12" s="14"/>
      <c r="U12" s="19">
        <v>427</v>
      </c>
      <c r="V12" s="19">
        <v>427</v>
      </c>
      <c r="W12" s="19">
        <v>643</v>
      </c>
    </row>
    <row r="13" spans="2:23" s="3" customFormat="1" ht="15" customHeight="1">
      <c r="B13" s="21"/>
      <c r="C13" s="21"/>
      <c r="D13" s="22"/>
      <c r="E13" s="22"/>
      <c r="F13" s="14"/>
      <c r="G13" s="14"/>
      <c r="H13" s="23"/>
      <c r="I13" s="23"/>
      <c r="J13" s="23"/>
      <c r="K13" s="23"/>
      <c r="L13" s="23"/>
      <c r="M13" s="23"/>
      <c r="N13" s="23"/>
      <c r="O13" s="14"/>
      <c r="P13" s="23"/>
      <c r="Q13" s="23"/>
      <c r="R13" s="23"/>
      <c r="S13" s="23"/>
      <c r="T13" s="14"/>
      <c r="U13" s="23"/>
      <c r="V13" s="23"/>
      <c r="W13" s="23"/>
    </row>
    <row r="14" spans="2:23" s="3" customFormat="1" ht="15" customHeight="1">
      <c r="B14" s="16" t="s">
        <v>166</v>
      </c>
      <c r="C14" s="16"/>
      <c r="D14" s="17"/>
      <c r="E14" s="17"/>
      <c r="F14" s="18"/>
      <c r="G14" s="14"/>
      <c r="H14" s="19">
        <v>1420</v>
      </c>
      <c r="I14" s="19">
        <v>1420</v>
      </c>
      <c r="J14" s="19">
        <v>1386</v>
      </c>
      <c r="K14" s="19">
        <v>1373</v>
      </c>
      <c r="L14" s="19">
        <v>1372</v>
      </c>
      <c r="M14" s="19">
        <v>1341</v>
      </c>
      <c r="N14" s="19">
        <v>1337</v>
      </c>
      <c r="O14" s="14"/>
      <c r="P14" s="19">
        <v>1306</v>
      </c>
      <c r="Q14" s="19">
        <v>1290</v>
      </c>
      <c r="R14" s="19">
        <v>1263</v>
      </c>
      <c r="S14" s="19">
        <v>1224</v>
      </c>
      <c r="T14" s="14"/>
      <c r="U14" s="19">
        <v>5520</v>
      </c>
      <c r="V14" s="19">
        <v>5515</v>
      </c>
      <c r="W14" s="19">
        <v>5083</v>
      </c>
    </row>
    <row r="15" spans="2:23" s="3" customFormat="1" ht="15" customHeight="1">
      <c r="B15" s="234" t="s">
        <v>174</v>
      </c>
      <c r="C15" s="21"/>
      <c r="D15" s="22"/>
      <c r="E15" s="22"/>
      <c r="F15" s="14"/>
      <c r="G15" s="14"/>
      <c r="H15" s="23">
        <v>521</v>
      </c>
      <c r="I15" s="23">
        <v>521</v>
      </c>
      <c r="J15" s="23">
        <v>506</v>
      </c>
      <c r="K15" s="23">
        <v>491</v>
      </c>
      <c r="L15" s="23">
        <v>491</v>
      </c>
      <c r="M15" s="23">
        <v>465</v>
      </c>
      <c r="N15" s="23">
        <v>466</v>
      </c>
      <c r="O15" s="14"/>
      <c r="P15" s="23">
        <v>458</v>
      </c>
      <c r="Q15" s="23">
        <v>444</v>
      </c>
      <c r="R15" s="23">
        <v>431</v>
      </c>
      <c r="S15" s="23">
        <v>413</v>
      </c>
      <c r="T15" s="14"/>
      <c r="U15" s="23">
        <v>1983</v>
      </c>
      <c r="V15" s="23">
        <v>1984</v>
      </c>
      <c r="W15" s="23">
        <v>1746</v>
      </c>
    </row>
    <row r="16" spans="2:23" s="3" customFormat="1" ht="27.75" customHeight="1">
      <c r="B16" s="266" t="s">
        <v>175</v>
      </c>
      <c r="C16" s="266"/>
      <c r="D16" s="266"/>
      <c r="E16" s="266"/>
      <c r="F16" s="266"/>
      <c r="G16" s="14"/>
      <c r="H16" s="23">
        <v>420</v>
      </c>
      <c r="I16" s="23">
        <v>420</v>
      </c>
      <c r="J16" s="23">
        <v>416</v>
      </c>
      <c r="K16" s="23">
        <v>415</v>
      </c>
      <c r="L16" s="23">
        <v>415</v>
      </c>
      <c r="M16" s="23">
        <v>412</v>
      </c>
      <c r="N16" s="23">
        <v>412</v>
      </c>
      <c r="O16" s="14"/>
      <c r="P16" s="23">
        <v>410</v>
      </c>
      <c r="Q16" s="23">
        <v>404</v>
      </c>
      <c r="R16" s="23">
        <v>396</v>
      </c>
      <c r="S16" s="23">
        <v>391</v>
      </c>
      <c r="T16" s="14"/>
      <c r="U16" s="23">
        <v>1663</v>
      </c>
      <c r="V16" s="23">
        <v>1663</v>
      </c>
      <c r="W16" s="23">
        <v>1601</v>
      </c>
    </row>
    <row r="17" spans="2:23" s="3" customFormat="1" ht="26.25" customHeight="1">
      <c r="B17" s="266" t="s">
        <v>176</v>
      </c>
      <c r="C17" s="266"/>
      <c r="D17" s="266"/>
      <c r="E17" s="266"/>
      <c r="F17" s="266"/>
      <c r="G17" s="14"/>
      <c r="H17" s="23">
        <v>237</v>
      </c>
      <c r="I17" s="23">
        <v>237</v>
      </c>
      <c r="J17" s="23">
        <v>231</v>
      </c>
      <c r="K17" s="23">
        <v>230</v>
      </c>
      <c r="L17" s="23">
        <v>229</v>
      </c>
      <c r="M17" s="23">
        <v>235</v>
      </c>
      <c r="N17" s="23">
        <v>230</v>
      </c>
      <c r="O17" s="14"/>
      <c r="P17" s="23">
        <v>221</v>
      </c>
      <c r="Q17" s="23">
        <v>237</v>
      </c>
      <c r="R17" s="23">
        <v>234</v>
      </c>
      <c r="S17" s="23">
        <v>224</v>
      </c>
      <c r="T17" s="14"/>
      <c r="U17" s="23">
        <v>933</v>
      </c>
      <c r="V17" s="23">
        <v>927</v>
      </c>
      <c r="W17" s="23">
        <v>916</v>
      </c>
    </row>
    <row r="18" spans="2:23" s="3" customFormat="1" ht="15" customHeight="1">
      <c r="B18" s="234" t="s">
        <v>172</v>
      </c>
      <c r="C18" s="21"/>
      <c r="D18" s="22"/>
      <c r="E18" s="22"/>
      <c r="F18" s="14"/>
      <c r="G18" s="14"/>
      <c r="H18" s="23">
        <v>242</v>
      </c>
      <c r="I18" s="23">
        <v>242</v>
      </c>
      <c r="J18" s="23">
        <v>233</v>
      </c>
      <c r="K18" s="23">
        <v>237</v>
      </c>
      <c r="L18" s="23">
        <v>237</v>
      </c>
      <c r="M18" s="23">
        <v>229</v>
      </c>
      <c r="N18" s="23">
        <v>229</v>
      </c>
      <c r="O18" s="14"/>
      <c r="P18" s="23">
        <v>217</v>
      </c>
      <c r="Q18" s="23">
        <v>205</v>
      </c>
      <c r="R18" s="23">
        <v>202</v>
      </c>
      <c r="S18" s="23">
        <v>196</v>
      </c>
      <c r="T18" s="14"/>
      <c r="U18" s="23">
        <v>941</v>
      </c>
      <c r="V18" s="23">
        <v>941</v>
      </c>
      <c r="W18" s="23">
        <v>820</v>
      </c>
    </row>
    <row r="19" spans="2:23" s="3" customFormat="1" ht="15" customHeight="1">
      <c r="B19" s="21"/>
      <c r="C19" s="21"/>
      <c r="D19" s="22"/>
      <c r="E19" s="22"/>
      <c r="F19" s="14"/>
      <c r="G19" s="14"/>
      <c r="H19" s="23"/>
      <c r="I19" s="23"/>
      <c r="J19" s="23"/>
      <c r="K19" s="23"/>
      <c r="L19" s="23"/>
      <c r="M19" s="23"/>
      <c r="N19" s="23"/>
      <c r="O19" s="14"/>
      <c r="P19" s="23"/>
      <c r="Q19" s="23"/>
      <c r="R19" s="23"/>
      <c r="S19" s="23"/>
      <c r="T19" s="14"/>
      <c r="U19" s="23"/>
      <c r="V19" s="23"/>
      <c r="W19" s="23"/>
    </row>
    <row r="20" spans="2:23" s="3" customFormat="1" ht="15" customHeight="1">
      <c r="B20" s="16" t="s">
        <v>15</v>
      </c>
      <c r="C20" s="16"/>
      <c r="D20" s="17"/>
      <c r="E20" s="17"/>
      <c r="F20" s="18"/>
      <c r="G20" s="14"/>
      <c r="H20" s="19">
        <v>94</v>
      </c>
      <c r="I20" s="19">
        <v>79</v>
      </c>
      <c r="J20" s="19">
        <v>132</v>
      </c>
      <c r="K20" s="19">
        <v>120</v>
      </c>
      <c r="L20" s="19">
        <v>120</v>
      </c>
      <c r="M20" s="19">
        <v>206</v>
      </c>
      <c r="N20" s="19">
        <v>205</v>
      </c>
      <c r="O20" s="14"/>
      <c r="P20" s="19">
        <v>119</v>
      </c>
      <c r="Q20" s="19">
        <v>194</v>
      </c>
      <c r="R20" s="19">
        <v>153</v>
      </c>
      <c r="S20" s="19">
        <v>150</v>
      </c>
      <c r="T20" s="14"/>
      <c r="U20" s="19">
        <v>552</v>
      </c>
      <c r="V20" s="19">
        <v>536</v>
      </c>
      <c r="W20" s="19">
        <v>616</v>
      </c>
    </row>
    <row r="21" spans="2:23" s="3" customFormat="1" ht="15" customHeight="1">
      <c r="B21" s="20"/>
      <c r="C21" s="20"/>
      <c r="D21" s="22"/>
      <c r="E21" s="22"/>
      <c r="F21" s="14"/>
      <c r="G21" s="14"/>
      <c r="H21" s="25"/>
      <c r="I21" s="25"/>
      <c r="J21" s="25"/>
      <c r="K21" s="25"/>
      <c r="L21" s="25"/>
      <c r="M21" s="25"/>
      <c r="N21" s="25"/>
      <c r="O21" s="14"/>
      <c r="P21" s="25"/>
      <c r="Q21" s="25"/>
      <c r="R21" s="25"/>
      <c r="S21" s="25"/>
      <c r="T21" s="14"/>
      <c r="U21" s="25"/>
      <c r="V21" s="25"/>
      <c r="W21" s="25"/>
    </row>
    <row r="22" spans="2:23" s="3" customFormat="1" ht="15" customHeight="1">
      <c r="B22" s="16" t="s">
        <v>16</v>
      </c>
      <c r="C22" s="16"/>
      <c r="D22" s="17"/>
      <c r="E22" s="17"/>
      <c r="F22" s="18"/>
      <c r="G22" s="14"/>
      <c r="H22" s="19">
        <v>2995</v>
      </c>
      <c r="I22" s="19">
        <v>2980</v>
      </c>
      <c r="J22" s="19">
        <v>3084</v>
      </c>
      <c r="K22" s="19">
        <v>3046</v>
      </c>
      <c r="L22" s="19">
        <v>3045</v>
      </c>
      <c r="M22" s="19">
        <v>3087</v>
      </c>
      <c r="N22" s="19">
        <v>3082</v>
      </c>
      <c r="O22" s="14"/>
      <c r="P22" s="19">
        <v>2930</v>
      </c>
      <c r="Q22" s="19">
        <v>3013</v>
      </c>
      <c r="R22" s="19">
        <v>2971</v>
      </c>
      <c r="S22" s="19">
        <v>2926</v>
      </c>
      <c r="T22" s="14"/>
      <c r="U22" s="19">
        <v>12212</v>
      </c>
      <c r="V22" s="19">
        <v>12191</v>
      </c>
      <c r="W22" s="19">
        <v>11840</v>
      </c>
    </row>
    <row r="23" spans="2:23" s="3" customFormat="1" ht="15" customHeight="1">
      <c r="B23" s="20"/>
      <c r="C23" s="20"/>
      <c r="D23" s="22"/>
      <c r="E23" s="22"/>
      <c r="F23" s="14"/>
      <c r="G23" s="14"/>
      <c r="H23" s="25"/>
      <c r="I23" s="25"/>
      <c r="J23" s="25"/>
      <c r="K23" s="25"/>
      <c r="L23" s="25"/>
      <c r="M23" s="25"/>
      <c r="N23" s="25"/>
      <c r="O23" s="14"/>
      <c r="P23" s="25"/>
      <c r="Q23" s="25"/>
      <c r="R23" s="25"/>
      <c r="S23" s="25"/>
      <c r="T23" s="14"/>
      <c r="U23" s="25"/>
      <c r="V23" s="25"/>
      <c r="W23" s="25"/>
    </row>
    <row r="24" spans="2:23" s="3" customFormat="1" ht="15" customHeight="1">
      <c r="B24" s="16" t="s">
        <v>151</v>
      </c>
      <c r="C24" s="16"/>
      <c r="D24" s="17"/>
      <c r="E24" s="17"/>
      <c r="F24" s="18"/>
      <c r="G24" s="14"/>
      <c r="H24" s="158">
        <v>-0.079</v>
      </c>
      <c r="I24" s="158" t="s">
        <v>130</v>
      </c>
      <c r="J24" s="158">
        <v>-0.054</v>
      </c>
      <c r="K24" s="158">
        <v>-0.036</v>
      </c>
      <c r="L24" s="158" t="s">
        <v>130</v>
      </c>
      <c r="M24" s="158">
        <v>-0.008</v>
      </c>
      <c r="N24" s="158" t="s">
        <v>130</v>
      </c>
      <c r="O24" s="14"/>
      <c r="P24" s="158">
        <v>-0.017</v>
      </c>
      <c r="Q24" s="158">
        <v>-0.023</v>
      </c>
      <c r="R24" s="158">
        <v>-0.024</v>
      </c>
      <c r="S24" s="158">
        <v>-0.051</v>
      </c>
      <c r="T24" s="14"/>
      <c r="U24" s="158">
        <v>-0.045</v>
      </c>
      <c r="V24" s="158" t="s">
        <v>130</v>
      </c>
      <c r="W24" s="158">
        <v>-0.029</v>
      </c>
    </row>
    <row r="25" spans="3:23" s="3" customFormat="1" ht="15" customHeight="1">
      <c r="C25" s="20"/>
      <c r="D25" s="22"/>
      <c r="E25" s="22"/>
      <c r="F25" s="14"/>
      <c r="G25" s="14"/>
      <c r="H25" s="25"/>
      <c r="I25" s="25"/>
      <c r="J25" s="25"/>
      <c r="K25" s="25"/>
      <c r="L25" s="25"/>
      <c r="M25" s="25"/>
      <c r="N25" s="25"/>
      <c r="O25" s="14"/>
      <c r="P25" s="25"/>
      <c r="Q25" s="25"/>
      <c r="R25" s="25"/>
      <c r="S25" s="25"/>
      <c r="T25" s="14"/>
      <c r="U25" s="25"/>
      <c r="V25" s="25"/>
      <c r="W25" s="25"/>
    </row>
    <row r="26" spans="1:23" s="3" customFormat="1" ht="15" customHeight="1">
      <c r="A26" s="26"/>
      <c r="B26" s="59" t="s">
        <v>17</v>
      </c>
      <c r="C26" s="60"/>
      <c r="D26" s="61"/>
      <c r="F26" s="31"/>
      <c r="G26" s="31"/>
      <c r="H26" s="36">
        <v>-522</v>
      </c>
      <c r="I26" s="36">
        <v>-516</v>
      </c>
      <c r="J26" s="36">
        <v>-453</v>
      </c>
      <c r="K26" s="36">
        <v>-446</v>
      </c>
      <c r="L26" s="36">
        <v>-445</v>
      </c>
      <c r="M26" s="36">
        <v>-453</v>
      </c>
      <c r="N26" s="36">
        <v>-450</v>
      </c>
      <c r="O26" s="31"/>
      <c r="P26" s="36">
        <v>-430</v>
      </c>
      <c r="Q26" s="36">
        <v>-457</v>
      </c>
      <c r="R26" s="36">
        <v>-430</v>
      </c>
      <c r="S26" s="36">
        <v>-396</v>
      </c>
      <c r="T26" s="31"/>
      <c r="U26" s="36">
        <v>-1874</v>
      </c>
      <c r="V26" s="36">
        <v>-1864</v>
      </c>
      <c r="W26" s="36">
        <v>-1713</v>
      </c>
    </row>
    <row r="27" spans="1:23" s="40" customFormat="1" ht="15" customHeight="1">
      <c r="A27" s="38"/>
      <c r="B27" s="180" t="s">
        <v>18</v>
      </c>
      <c r="C27" s="181"/>
      <c r="D27" s="180"/>
      <c r="E27" s="182"/>
      <c r="F27" s="39"/>
      <c r="G27" s="39"/>
      <c r="H27" s="183">
        <v>-1452</v>
      </c>
      <c r="I27" s="183">
        <v>-1447</v>
      </c>
      <c r="J27" s="183">
        <v>-1495</v>
      </c>
      <c r="K27" s="183">
        <v>-1441</v>
      </c>
      <c r="L27" s="183">
        <v>-1441</v>
      </c>
      <c r="M27" s="183">
        <v>-1725</v>
      </c>
      <c r="N27" s="183">
        <v>-1727</v>
      </c>
      <c r="O27" s="39"/>
      <c r="P27" s="183">
        <v>-1476</v>
      </c>
      <c r="Q27" s="183">
        <v>-1562</v>
      </c>
      <c r="R27" s="183">
        <v>-1524</v>
      </c>
      <c r="S27" s="183">
        <v>-1709</v>
      </c>
      <c r="T27" s="39"/>
      <c r="U27" s="183">
        <v>-6113</v>
      </c>
      <c r="V27" s="183">
        <v>-6110</v>
      </c>
      <c r="W27" s="183">
        <v>-6271</v>
      </c>
    </row>
    <row r="28" spans="1:23" s="35" customFormat="1" ht="15" customHeight="1">
      <c r="A28" s="32"/>
      <c r="B28" s="4"/>
      <c r="C28" s="41" t="s">
        <v>19</v>
      </c>
      <c r="D28" s="4"/>
      <c r="F28" s="42"/>
      <c r="G28" s="42"/>
      <c r="H28" s="36">
        <v>-280</v>
      </c>
      <c r="I28" s="36">
        <v>-280</v>
      </c>
      <c r="J28" s="36">
        <v>-297</v>
      </c>
      <c r="K28" s="36">
        <v>-322</v>
      </c>
      <c r="L28" s="36">
        <v>-322</v>
      </c>
      <c r="M28" s="36">
        <v>-332</v>
      </c>
      <c r="N28" s="36">
        <v>-332</v>
      </c>
      <c r="O28" s="42"/>
      <c r="P28" s="36">
        <v>-321</v>
      </c>
      <c r="Q28" s="36">
        <v>-333</v>
      </c>
      <c r="R28" s="36">
        <v>-342</v>
      </c>
      <c r="S28" s="36">
        <v>-349</v>
      </c>
      <c r="T28" s="42"/>
      <c r="U28" s="36">
        <v>-1231</v>
      </c>
      <c r="V28" s="36">
        <v>-1231</v>
      </c>
      <c r="W28" s="36">
        <v>-1345</v>
      </c>
    </row>
    <row r="29" spans="1:23" s="35" customFormat="1" ht="15" customHeight="1">
      <c r="A29" s="32"/>
      <c r="B29" s="4"/>
      <c r="C29" s="41" t="s">
        <v>177</v>
      </c>
      <c r="F29" s="42"/>
      <c r="G29" s="42"/>
      <c r="H29" s="36">
        <v>-192</v>
      </c>
      <c r="I29" s="36">
        <v>-192</v>
      </c>
      <c r="J29" s="36">
        <v>-207</v>
      </c>
      <c r="K29" s="36">
        <v>-186</v>
      </c>
      <c r="L29" s="36">
        <v>-186</v>
      </c>
      <c r="M29" s="36">
        <v>-203</v>
      </c>
      <c r="N29" s="36">
        <v>-203</v>
      </c>
      <c r="O29" s="42"/>
      <c r="P29" s="36">
        <v>-176</v>
      </c>
      <c r="Q29" s="36">
        <v>-181</v>
      </c>
      <c r="R29" s="36">
        <v>-180</v>
      </c>
      <c r="S29" s="36">
        <v>-197</v>
      </c>
      <c r="T29" s="42"/>
      <c r="U29" s="36">
        <v>-788</v>
      </c>
      <c r="V29" s="36">
        <v>-788</v>
      </c>
      <c r="W29" s="36">
        <v>-734</v>
      </c>
    </row>
    <row r="30" spans="1:23" s="35" customFormat="1" ht="15" customHeight="1">
      <c r="A30" s="32"/>
      <c r="B30" s="4"/>
      <c r="C30" s="41" t="s">
        <v>20</v>
      </c>
      <c r="D30" s="4"/>
      <c r="F30" s="42"/>
      <c r="G30" s="42"/>
      <c r="H30" s="36">
        <v>-605</v>
      </c>
      <c r="I30" s="36">
        <v>-602</v>
      </c>
      <c r="J30" s="36">
        <v>-610</v>
      </c>
      <c r="K30" s="36">
        <v>-561</v>
      </c>
      <c r="L30" s="36">
        <v>-563</v>
      </c>
      <c r="M30" s="36">
        <v>-769</v>
      </c>
      <c r="N30" s="36">
        <v>-769</v>
      </c>
      <c r="O30" s="42"/>
      <c r="P30" s="36">
        <v>-644</v>
      </c>
      <c r="Q30" s="36">
        <v>-662</v>
      </c>
      <c r="R30" s="36">
        <v>-638</v>
      </c>
      <c r="S30" s="36">
        <v>-801</v>
      </c>
      <c r="T30" s="42"/>
      <c r="U30" s="36">
        <v>-2545</v>
      </c>
      <c r="V30" s="36">
        <v>-2544</v>
      </c>
      <c r="W30" s="36">
        <v>-2745</v>
      </c>
    </row>
    <row r="31" spans="1:23" s="35" customFormat="1" ht="15" customHeight="1">
      <c r="A31" s="32"/>
      <c r="B31" s="4"/>
      <c r="C31" s="41" t="s">
        <v>178</v>
      </c>
      <c r="F31" s="42"/>
      <c r="G31" s="42"/>
      <c r="H31" s="36">
        <v>-375</v>
      </c>
      <c r="I31" s="36">
        <v>-373</v>
      </c>
      <c r="J31" s="36">
        <v>-381</v>
      </c>
      <c r="K31" s="36">
        <v>-372</v>
      </c>
      <c r="L31" s="36">
        <v>-370</v>
      </c>
      <c r="M31" s="36">
        <v>-421</v>
      </c>
      <c r="N31" s="36">
        <v>-423</v>
      </c>
      <c r="O31" s="42"/>
      <c r="P31" s="36">
        <v>-335</v>
      </c>
      <c r="Q31" s="36">
        <v>-386</v>
      </c>
      <c r="R31" s="36">
        <v>-364</v>
      </c>
      <c r="S31" s="36">
        <v>-362</v>
      </c>
      <c r="T31" s="42"/>
      <c r="U31" s="36">
        <v>-1549</v>
      </c>
      <c r="V31" s="36">
        <v>-1547</v>
      </c>
      <c r="W31" s="36">
        <v>-1447</v>
      </c>
    </row>
    <row r="32" spans="1:23" s="40" customFormat="1" ht="15" customHeight="1">
      <c r="A32" s="38"/>
      <c r="B32" s="180" t="s">
        <v>21</v>
      </c>
      <c r="C32" s="181"/>
      <c r="D32" s="180"/>
      <c r="E32" s="182"/>
      <c r="F32" s="39"/>
      <c r="G32" s="39"/>
      <c r="H32" s="183">
        <v>-79</v>
      </c>
      <c r="I32" s="183">
        <v>-79</v>
      </c>
      <c r="J32" s="183">
        <v>-148</v>
      </c>
      <c r="K32" s="183">
        <v>-125</v>
      </c>
      <c r="L32" s="183">
        <v>-125</v>
      </c>
      <c r="M32" s="183">
        <v>-53</v>
      </c>
      <c r="N32" s="183">
        <v>-50</v>
      </c>
      <c r="O32" s="39"/>
      <c r="P32" s="183">
        <v>-69</v>
      </c>
      <c r="Q32" s="183">
        <v>-78</v>
      </c>
      <c r="R32" s="183">
        <v>-98</v>
      </c>
      <c r="S32" s="183">
        <v>-122</v>
      </c>
      <c r="T32" s="39"/>
      <c r="U32" s="183">
        <v>-405</v>
      </c>
      <c r="V32" s="183">
        <v>-402</v>
      </c>
      <c r="W32" s="183">
        <v>-367</v>
      </c>
    </row>
    <row r="33" spans="1:23" s="40" customFormat="1" ht="15" customHeight="1">
      <c r="A33" s="38"/>
      <c r="B33" s="221" t="s">
        <v>135</v>
      </c>
      <c r="C33" s="181"/>
      <c r="D33" s="180"/>
      <c r="E33" s="182"/>
      <c r="F33" s="39"/>
      <c r="G33" s="39"/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8</v>
      </c>
      <c r="N33" s="183">
        <v>8</v>
      </c>
      <c r="O33" s="39"/>
      <c r="P33" s="183">
        <v>-1</v>
      </c>
      <c r="Q33" s="183"/>
      <c r="R33" s="183"/>
      <c r="S33" s="183">
        <v>-128</v>
      </c>
      <c r="T33" s="39"/>
      <c r="U33" s="183">
        <v>8</v>
      </c>
      <c r="V33" s="183">
        <v>8</v>
      </c>
      <c r="W33" s="183">
        <v>-129</v>
      </c>
    </row>
    <row r="34" spans="1:23" s="35" customFormat="1" ht="15" customHeight="1">
      <c r="A34" s="32"/>
      <c r="B34" s="4" t="s">
        <v>22</v>
      </c>
      <c r="C34" s="4"/>
      <c r="F34" s="42"/>
      <c r="G34" s="42"/>
      <c r="H34" s="36">
        <v>9</v>
      </c>
      <c r="I34" s="36">
        <v>9</v>
      </c>
      <c r="J34" s="36">
        <v>8</v>
      </c>
      <c r="K34" s="36">
        <v>6</v>
      </c>
      <c r="L34" s="36">
        <v>6</v>
      </c>
      <c r="M34" s="36">
        <v>34</v>
      </c>
      <c r="N34" s="36">
        <v>34</v>
      </c>
      <c r="O34" s="42"/>
      <c r="P34" s="36">
        <v>5</v>
      </c>
      <c r="Q34" s="36">
        <v>43</v>
      </c>
      <c r="R34" s="36">
        <v>10</v>
      </c>
      <c r="S34" s="36">
        <v>13</v>
      </c>
      <c r="T34" s="42"/>
      <c r="U34" s="36">
        <v>57</v>
      </c>
      <c r="V34" s="36">
        <v>57</v>
      </c>
      <c r="W34" s="36">
        <v>71</v>
      </c>
    </row>
    <row r="35" spans="1:23" s="35" customFormat="1" ht="15" customHeight="1">
      <c r="A35" s="32"/>
      <c r="B35" s="4" t="s">
        <v>169</v>
      </c>
      <c r="C35" s="4"/>
      <c r="F35" s="42"/>
      <c r="G35" s="42"/>
      <c r="H35" s="36">
        <v>191</v>
      </c>
      <c r="I35" s="36"/>
      <c r="J35" s="36"/>
      <c r="K35" s="36"/>
      <c r="L35" s="36"/>
      <c r="M35" s="36"/>
      <c r="N35" s="36"/>
      <c r="O35" s="42"/>
      <c r="P35" s="36"/>
      <c r="Q35" s="36"/>
      <c r="R35" s="36"/>
      <c r="S35" s="36"/>
      <c r="T35" s="42"/>
      <c r="U35" s="36">
        <v>191</v>
      </c>
      <c r="V35" s="36"/>
      <c r="W35" s="36">
        <v>0</v>
      </c>
    </row>
    <row r="36" spans="1:23" s="3" customFormat="1" ht="15" customHeight="1">
      <c r="A36" s="26"/>
      <c r="B36" s="16" t="s">
        <v>162</v>
      </c>
      <c r="C36" s="29"/>
      <c r="D36" s="27"/>
      <c r="E36" s="28"/>
      <c r="F36" s="30"/>
      <c r="G36" s="31"/>
      <c r="H36" s="19">
        <v>1142</v>
      </c>
      <c r="I36" s="19">
        <v>947</v>
      </c>
      <c r="J36" s="19">
        <v>996</v>
      </c>
      <c r="K36" s="19">
        <v>1040</v>
      </c>
      <c r="L36" s="19">
        <v>1040</v>
      </c>
      <c r="M36" s="19">
        <v>898</v>
      </c>
      <c r="N36" s="19">
        <v>897</v>
      </c>
      <c r="O36" s="31"/>
      <c r="P36" s="19">
        <v>959</v>
      </c>
      <c r="Q36" s="19">
        <v>959</v>
      </c>
      <c r="R36" s="19">
        <v>929</v>
      </c>
      <c r="S36" s="19">
        <v>584</v>
      </c>
      <c r="T36" s="31"/>
      <c r="U36" s="19">
        <v>4076</v>
      </c>
      <c r="V36" s="19">
        <v>3880</v>
      </c>
      <c r="W36" s="19">
        <v>3431</v>
      </c>
    </row>
    <row r="37" spans="1:23" s="35" customFormat="1" ht="15" customHeight="1">
      <c r="A37" s="32"/>
      <c r="B37" s="34" t="s">
        <v>23</v>
      </c>
      <c r="D37" s="4"/>
      <c r="E37" s="34"/>
      <c r="F37" s="42"/>
      <c r="G37" s="42"/>
      <c r="H37" s="43">
        <v>0.381</v>
      </c>
      <c r="I37" s="43">
        <v>0.318</v>
      </c>
      <c r="J37" s="43">
        <v>0.323</v>
      </c>
      <c r="K37" s="43">
        <v>0.341</v>
      </c>
      <c r="L37" s="43">
        <v>0.342</v>
      </c>
      <c r="M37" s="43">
        <v>0.291</v>
      </c>
      <c r="N37" s="43">
        <v>0.291</v>
      </c>
      <c r="O37" s="42"/>
      <c r="P37" s="43">
        <v>0.327</v>
      </c>
      <c r="Q37" s="43">
        <v>0.318</v>
      </c>
      <c r="R37" s="43">
        <v>0.313</v>
      </c>
      <c r="S37" s="43">
        <v>0.2</v>
      </c>
      <c r="T37" s="42"/>
      <c r="U37" s="43">
        <v>0.334</v>
      </c>
      <c r="V37" s="43">
        <f>+V36/V22</f>
        <v>0.318</v>
      </c>
      <c r="W37" s="43">
        <v>0.29</v>
      </c>
    </row>
    <row r="38" spans="2:23" s="3" customFormat="1" ht="33.75" customHeight="1">
      <c r="B38" s="264" t="s">
        <v>189</v>
      </c>
      <c r="C38" s="264"/>
      <c r="D38" s="264"/>
      <c r="E38" s="264"/>
      <c r="F38" s="264"/>
      <c r="G38" s="14"/>
      <c r="H38" s="36"/>
      <c r="I38" s="36"/>
      <c r="J38" s="36"/>
      <c r="K38" s="36"/>
      <c r="L38" s="36"/>
      <c r="M38" s="36">
        <v>-8</v>
      </c>
      <c r="N38" s="36">
        <v>-8</v>
      </c>
      <c r="O38" s="14"/>
      <c r="P38" s="36">
        <v>1</v>
      </c>
      <c r="Q38" s="36"/>
      <c r="R38" s="36"/>
      <c r="S38" s="36">
        <v>89</v>
      </c>
      <c r="T38" s="14"/>
      <c r="U38" s="36">
        <v>-8</v>
      </c>
      <c r="V38" s="36">
        <v>-8</v>
      </c>
      <c r="W38" s="36">
        <v>90</v>
      </c>
    </row>
    <row r="39" spans="2:23" s="3" customFormat="1" ht="15" customHeight="1">
      <c r="B39" s="33" t="s">
        <v>150</v>
      </c>
      <c r="C39" s="44"/>
      <c r="D39" s="45"/>
      <c r="E39" s="45"/>
      <c r="F39" s="14"/>
      <c r="G39" s="14"/>
      <c r="H39" s="36">
        <v>-191</v>
      </c>
      <c r="I39" s="36"/>
      <c r="J39" s="36"/>
      <c r="K39" s="36"/>
      <c r="L39" s="36"/>
      <c r="M39" s="36"/>
      <c r="N39" s="36"/>
      <c r="O39" s="14"/>
      <c r="P39" s="36"/>
      <c r="Q39" s="36"/>
      <c r="R39" s="36"/>
      <c r="S39" s="36"/>
      <c r="T39" s="14"/>
      <c r="U39" s="36">
        <v>-191</v>
      </c>
      <c r="V39" s="36"/>
      <c r="W39" s="36">
        <v>0</v>
      </c>
    </row>
    <row r="40" spans="2:23" s="3" customFormat="1" ht="15" customHeight="1">
      <c r="B40" s="33" t="s">
        <v>164</v>
      </c>
      <c r="C40" s="44"/>
      <c r="D40" s="45"/>
      <c r="E40" s="45"/>
      <c r="F40" s="14"/>
      <c r="G40" s="14"/>
      <c r="H40" s="36"/>
      <c r="I40" s="36"/>
      <c r="J40" s="36">
        <v>44</v>
      </c>
      <c r="K40" s="36">
        <v>29</v>
      </c>
      <c r="L40" s="36">
        <v>29</v>
      </c>
      <c r="M40" s="36">
        <v>-29</v>
      </c>
      <c r="N40" s="36">
        <v>-29</v>
      </c>
      <c r="O40" s="14"/>
      <c r="P40" s="36"/>
      <c r="Q40" s="36"/>
      <c r="R40" s="36"/>
      <c r="S40" s="36"/>
      <c r="T40" s="14"/>
      <c r="U40" s="36">
        <v>44</v>
      </c>
      <c r="V40" s="36">
        <v>44</v>
      </c>
      <c r="W40" s="36">
        <v>0</v>
      </c>
    </row>
    <row r="41" spans="1:23" s="217" customFormat="1" ht="15" customHeight="1">
      <c r="A41" s="218"/>
      <c r="B41" s="224" t="s">
        <v>163</v>
      </c>
      <c r="C41" s="225"/>
      <c r="D41" s="65"/>
      <c r="E41" s="65"/>
      <c r="F41" s="226"/>
      <c r="G41" s="227"/>
      <c r="H41" s="228">
        <v>951</v>
      </c>
      <c r="I41" s="228">
        <v>947</v>
      </c>
      <c r="J41" s="228">
        <v>1040</v>
      </c>
      <c r="K41" s="228">
        <v>1069</v>
      </c>
      <c r="L41" s="228">
        <v>1069</v>
      </c>
      <c r="M41" s="228">
        <v>861</v>
      </c>
      <c r="N41" s="228">
        <v>860</v>
      </c>
      <c r="O41" s="227"/>
      <c r="P41" s="228">
        <v>960</v>
      </c>
      <c r="Q41" s="228">
        <v>959</v>
      </c>
      <c r="R41" s="228">
        <v>929</v>
      </c>
      <c r="S41" s="228">
        <v>673</v>
      </c>
      <c r="T41" s="227"/>
      <c r="U41" s="228">
        <v>3921</v>
      </c>
      <c r="V41" s="228">
        <v>3916</v>
      </c>
      <c r="W41" s="228">
        <v>3521</v>
      </c>
    </row>
    <row r="42" spans="1:23" s="220" customFormat="1" ht="15" customHeight="1">
      <c r="A42" s="219"/>
      <c r="B42" s="34" t="s">
        <v>23</v>
      </c>
      <c r="D42" s="221"/>
      <c r="E42" s="182"/>
      <c r="F42" s="222"/>
      <c r="G42" s="222"/>
      <c r="H42" s="223">
        <v>0.318</v>
      </c>
      <c r="I42" s="223">
        <v>0.318</v>
      </c>
      <c r="J42" s="223">
        <v>0.337</v>
      </c>
      <c r="K42" s="223">
        <v>0.351</v>
      </c>
      <c r="L42" s="223">
        <v>0.351</v>
      </c>
      <c r="M42" s="223">
        <v>0.279</v>
      </c>
      <c r="N42" s="223">
        <v>0.279</v>
      </c>
      <c r="O42" s="222"/>
      <c r="P42" s="223">
        <v>0.328</v>
      </c>
      <c r="Q42" s="223">
        <v>0.318</v>
      </c>
      <c r="R42" s="223">
        <v>0.313</v>
      </c>
      <c r="S42" s="223">
        <v>0.23</v>
      </c>
      <c r="T42" s="222"/>
      <c r="U42" s="223">
        <v>0.321</v>
      </c>
      <c r="V42" s="223">
        <f>+V41/V22</f>
        <v>0.321</v>
      </c>
      <c r="W42" s="223">
        <v>0.297</v>
      </c>
    </row>
    <row r="43" spans="1:23" s="35" customFormat="1" ht="8.25" customHeight="1">
      <c r="A43" s="32"/>
      <c r="B43" s="34"/>
      <c r="D43" s="4"/>
      <c r="E43" s="34"/>
      <c r="F43" s="42"/>
      <c r="G43" s="42"/>
      <c r="H43" s="43"/>
      <c r="I43" s="43"/>
      <c r="J43" s="43"/>
      <c r="K43" s="43"/>
      <c r="L43" s="43"/>
      <c r="M43" s="43"/>
      <c r="N43" s="43"/>
      <c r="O43" s="42"/>
      <c r="P43" s="43"/>
      <c r="Q43" s="43"/>
      <c r="R43" s="43"/>
      <c r="S43" s="43"/>
      <c r="T43" s="42"/>
      <c r="U43" s="43"/>
      <c r="V43" s="43"/>
      <c r="W43" s="43"/>
    </row>
    <row r="44" spans="2:23" s="3" customFormat="1" ht="15" customHeight="1">
      <c r="B44" s="4" t="s">
        <v>24</v>
      </c>
      <c r="C44" s="44"/>
      <c r="D44" s="45"/>
      <c r="E44" s="45"/>
      <c r="F44" s="14"/>
      <c r="G44" s="14"/>
      <c r="H44" s="36">
        <v>-750</v>
      </c>
      <c r="I44" s="36">
        <v>-750</v>
      </c>
      <c r="J44" s="36">
        <v>-794</v>
      </c>
      <c r="K44" s="36">
        <v>-759</v>
      </c>
      <c r="L44" s="36">
        <v>-759</v>
      </c>
      <c r="M44" s="36">
        <v>-770</v>
      </c>
      <c r="N44" s="36">
        <v>-769</v>
      </c>
      <c r="O44" s="14"/>
      <c r="P44" s="36">
        <v>-710</v>
      </c>
      <c r="Q44" s="36">
        <v>-733</v>
      </c>
      <c r="R44" s="36">
        <v>-716</v>
      </c>
      <c r="S44" s="36">
        <v>-712</v>
      </c>
      <c r="T44" s="14"/>
      <c r="U44" s="36">
        <v>-3073</v>
      </c>
      <c r="V44" s="36">
        <v>-3072</v>
      </c>
      <c r="W44" s="36">
        <v>-2871</v>
      </c>
    </row>
    <row r="45" spans="2:23" s="3" customFormat="1" ht="30.75" customHeight="1">
      <c r="B45" s="265" t="s">
        <v>170</v>
      </c>
      <c r="C45" s="265"/>
      <c r="D45" s="265"/>
      <c r="E45" s="265"/>
      <c r="F45" s="265"/>
      <c r="G45" s="14"/>
      <c r="H45" s="36">
        <v>-1</v>
      </c>
      <c r="I45" s="36">
        <v>-1</v>
      </c>
      <c r="J45" s="36">
        <v>-2</v>
      </c>
      <c r="K45" s="36">
        <v>-4</v>
      </c>
      <c r="L45" s="36">
        <v>-4</v>
      </c>
      <c r="M45" s="36">
        <v>-10</v>
      </c>
      <c r="N45" s="36">
        <v>-10</v>
      </c>
      <c r="O45" s="14"/>
      <c r="P45" s="36">
        <v>-3</v>
      </c>
      <c r="Q45" s="36">
        <v>6</v>
      </c>
      <c r="R45" s="36">
        <v>-1</v>
      </c>
      <c r="S45" s="36">
        <v>10</v>
      </c>
      <c r="T45" s="14"/>
      <c r="U45" s="36">
        <v>-17</v>
      </c>
      <c r="V45" s="36">
        <v>-17</v>
      </c>
      <c r="W45" s="36">
        <v>12</v>
      </c>
    </row>
    <row r="46" spans="1:23" s="3" customFormat="1" ht="15" customHeight="1">
      <c r="A46" s="26"/>
      <c r="B46" s="16" t="s">
        <v>2</v>
      </c>
      <c r="C46" s="29"/>
      <c r="D46" s="27"/>
      <c r="E46" s="28"/>
      <c r="F46" s="30"/>
      <c r="G46" s="31"/>
      <c r="H46" s="19">
        <v>391</v>
      </c>
      <c r="I46" s="19">
        <v>196</v>
      </c>
      <c r="J46" s="19">
        <v>200</v>
      </c>
      <c r="K46" s="19">
        <v>277</v>
      </c>
      <c r="L46" s="19">
        <v>277</v>
      </c>
      <c r="M46" s="19">
        <v>118</v>
      </c>
      <c r="N46" s="19">
        <v>118</v>
      </c>
      <c r="O46" s="31"/>
      <c r="P46" s="19">
        <v>246</v>
      </c>
      <c r="Q46" s="19">
        <v>232</v>
      </c>
      <c r="R46" s="19">
        <v>212</v>
      </c>
      <c r="S46" s="19">
        <v>-118</v>
      </c>
      <c r="T46" s="31"/>
      <c r="U46" s="19">
        <v>986</v>
      </c>
      <c r="V46" s="19">
        <v>791</v>
      </c>
      <c r="W46" s="19">
        <v>572</v>
      </c>
    </row>
    <row r="47" spans="1:23" s="6" customFormat="1" ht="15" customHeight="1">
      <c r="A47" s="5"/>
      <c r="B47" s="34" t="s">
        <v>23</v>
      </c>
      <c r="D47" s="4"/>
      <c r="E47" s="34"/>
      <c r="F47" s="46"/>
      <c r="G47" s="46"/>
      <c r="H47" s="43">
        <v>0.131</v>
      </c>
      <c r="I47" s="43">
        <v>0.066</v>
      </c>
      <c r="J47" s="43">
        <v>0.065</v>
      </c>
      <c r="K47" s="43">
        <v>0.091</v>
      </c>
      <c r="L47" s="43">
        <v>0.091</v>
      </c>
      <c r="M47" s="43">
        <v>0.038</v>
      </c>
      <c r="N47" s="43">
        <v>0.038</v>
      </c>
      <c r="O47" s="46"/>
      <c r="P47" s="43">
        <v>0.084</v>
      </c>
      <c r="Q47" s="43">
        <v>0.077</v>
      </c>
      <c r="R47" s="43">
        <v>0.071</v>
      </c>
      <c r="S47" s="43">
        <v>-0.04</v>
      </c>
      <c r="T47" s="46"/>
      <c r="U47" s="43">
        <v>0.081</v>
      </c>
      <c r="V47" s="43">
        <v>0.065</v>
      </c>
      <c r="W47" s="43">
        <v>0.048</v>
      </c>
    </row>
    <row r="48" spans="1:23" s="6" customFormat="1" ht="15" customHeight="1">
      <c r="A48" s="5"/>
      <c r="B48" s="4" t="s">
        <v>25</v>
      </c>
      <c r="C48" s="33"/>
      <c r="D48" s="4"/>
      <c r="E48" s="34"/>
      <c r="F48" s="46"/>
      <c r="G48" s="46"/>
      <c r="H48" s="47">
        <v>-119</v>
      </c>
      <c r="I48" s="47">
        <v>-119</v>
      </c>
      <c r="J48" s="47">
        <v>-118</v>
      </c>
      <c r="K48" s="47">
        <v>-85</v>
      </c>
      <c r="L48" s="47">
        <v>-85</v>
      </c>
      <c r="M48" s="47">
        <v>-83</v>
      </c>
      <c r="N48" s="47">
        <v>-83</v>
      </c>
      <c r="O48" s="46"/>
      <c r="P48" s="47">
        <v>-58</v>
      </c>
      <c r="Q48" s="47">
        <v>-76</v>
      </c>
      <c r="R48" s="47">
        <v>-76</v>
      </c>
      <c r="S48" s="47">
        <v>-81</v>
      </c>
      <c r="T48" s="46"/>
      <c r="U48" s="47">
        <v>-405</v>
      </c>
      <c r="V48" s="47">
        <v>-405</v>
      </c>
      <c r="W48" s="47">
        <v>-291</v>
      </c>
    </row>
    <row r="49" spans="1:23" s="6" customFormat="1" ht="15" customHeight="1">
      <c r="A49" s="5"/>
      <c r="B49" s="4" t="s">
        <v>26</v>
      </c>
      <c r="C49" s="33"/>
      <c r="D49" s="4"/>
      <c r="E49" s="34"/>
      <c r="F49" s="46"/>
      <c r="G49" s="46"/>
      <c r="H49" s="47">
        <v>-1</v>
      </c>
      <c r="I49" s="47">
        <v>-1</v>
      </c>
      <c r="J49" s="47">
        <v>12</v>
      </c>
      <c r="K49" s="47">
        <v>-52</v>
      </c>
      <c r="L49" s="47">
        <v>-52</v>
      </c>
      <c r="M49" s="47">
        <v>-5</v>
      </c>
      <c r="N49" s="47">
        <v>-5</v>
      </c>
      <c r="O49" s="46"/>
      <c r="P49" s="47">
        <v>-17</v>
      </c>
      <c r="Q49" s="47">
        <v>-30</v>
      </c>
      <c r="R49" s="47">
        <v>-26</v>
      </c>
      <c r="S49" s="47">
        <v>46</v>
      </c>
      <c r="T49" s="46"/>
      <c r="U49" s="47">
        <v>-46</v>
      </c>
      <c r="V49" s="47">
        <v>-46</v>
      </c>
      <c r="W49" s="47">
        <v>-27</v>
      </c>
    </row>
    <row r="50" spans="2:23" s="3" customFormat="1" ht="15" customHeight="1" thickBot="1">
      <c r="B50" s="48" t="s">
        <v>27</v>
      </c>
      <c r="C50" s="49"/>
      <c r="D50" s="50"/>
      <c r="E50" s="50"/>
      <c r="F50" s="51"/>
      <c r="G50" s="14"/>
      <c r="H50" s="52">
        <v>271</v>
      </c>
      <c r="I50" s="52">
        <v>76</v>
      </c>
      <c r="J50" s="52">
        <v>94</v>
      </c>
      <c r="K50" s="52">
        <v>140</v>
      </c>
      <c r="L50" s="52">
        <v>140</v>
      </c>
      <c r="M50" s="52">
        <v>30</v>
      </c>
      <c r="N50" s="52">
        <v>30</v>
      </c>
      <c r="O50" s="14"/>
      <c r="P50" s="52">
        <v>171</v>
      </c>
      <c r="Q50" s="52">
        <v>126</v>
      </c>
      <c r="R50" s="52">
        <v>110</v>
      </c>
      <c r="S50" s="52">
        <v>-153</v>
      </c>
      <c r="T50" s="14"/>
      <c r="U50" s="52">
        <v>535</v>
      </c>
      <c r="V50" s="52">
        <v>340</v>
      </c>
      <c r="W50" s="52">
        <v>254</v>
      </c>
    </row>
    <row r="51" spans="2:23" s="6" customFormat="1" ht="15" customHeight="1" thickTop="1">
      <c r="B51" s="35"/>
      <c r="C51" s="4"/>
      <c r="D51" s="4"/>
      <c r="E51" s="34"/>
      <c r="F51" s="54"/>
      <c r="G51" s="54"/>
      <c r="H51" s="153"/>
      <c r="I51" s="153"/>
      <c r="J51" s="153"/>
      <c r="K51" s="153"/>
      <c r="L51" s="153"/>
      <c r="M51" s="153"/>
      <c r="N51" s="153"/>
      <c r="O51" s="54"/>
      <c r="P51" s="153"/>
      <c r="Q51" s="153"/>
      <c r="R51" s="153"/>
      <c r="S51" s="153"/>
      <c r="T51" s="54"/>
      <c r="U51" s="153"/>
      <c r="V51" s="153"/>
      <c r="W51" s="153"/>
    </row>
    <row r="52" spans="8:23" ht="12.75">
      <c r="H52" s="145"/>
      <c r="I52" s="145"/>
      <c r="J52" s="145"/>
      <c r="K52" s="145"/>
      <c r="L52" s="145"/>
      <c r="M52" s="145"/>
      <c r="N52" s="145"/>
      <c r="P52" s="145"/>
      <c r="Q52" s="145"/>
      <c r="R52" s="145"/>
      <c r="S52" s="145"/>
      <c r="U52" s="145"/>
      <c r="V52" s="145"/>
      <c r="W52" s="145"/>
    </row>
  </sheetData>
  <sheetProtection/>
  <mergeCells count="11">
    <mergeCell ref="U2:V2"/>
    <mergeCell ref="P2:S2"/>
    <mergeCell ref="H2:N2"/>
    <mergeCell ref="M3:N3"/>
    <mergeCell ref="K3:L3"/>
    <mergeCell ref="B38:F38"/>
    <mergeCell ref="B45:F45"/>
    <mergeCell ref="B16:F16"/>
    <mergeCell ref="B17:F17"/>
    <mergeCell ref="B2:F3"/>
    <mergeCell ref="H3:I3"/>
  </mergeCells>
  <conditionalFormatting sqref="C44 C39:C40">
    <cfRule type="expression" priority="2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85" zoomScaleSheetLayoutView="85" workbookViewId="0" topLeftCell="D1">
      <selection activeCell="A48" sqref="A48"/>
    </sheetView>
  </sheetViews>
  <sheetFormatPr defaultColWidth="9.140625" defaultRowHeight="12.75"/>
  <cols>
    <col min="1" max="1" width="2.57421875" style="123" customWidth="1"/>
    <col min="2" max="2" width="48.8515625" style="256" customWidth="1"/>
    <col min="3" max="3" width="1.421875" style="128" customWidth="1"/>
    <col min="4" max="4" width="12.28125" style="114" customWidth="1" collapsed="1"/>
    <col min="5" max="7" width="11.7109375" style="114" customWidth="1"/>
    <col min="8" max="8" width="1.8515625" style="117" customWidth="1"/>
    <col min="9" max="12" width="12.28125" style="114" customWidth="1" collapsed="1"/>
    <col min="13" max="16384" width="9.140625" style="114" customWidth="1"/>
  </cols>
  <sheetData>
    <row r="1" spans="1:12" ht="18">
      <c r="A1" s="118" t="s">
        <v>12</v>
      </c>
      <c r="B1" s="248"/>
      <c r="D1" s="270">
        <v>2014</v>
      </c>
      <c r="E1" s="270"/>
      <c r="F1" s="270"/>
      <c r="G1" s="270"/>
      <c r="H1" s="128"/>
      <c r="I1" s="270">
        <v>2015</v>
      </c>
      <c r="J1" s="270"/>
      <c r="K1" s="270"/>
      <c r="L1" s="270"/>
    </row>
    <row r="2" spans="1:12" ht="12.75">
      <c r="A2" s="118"/>
      <c r="B2" s="249"/>
      <c r="D2" s="8" t="s">
        <v>67</v>
      </c>
      <c r="E2" s="8" t="s">
        <v>68</v>
      </c>
      <c r="F2" s="8" t="s">
        <v>69</v>
      </c>
      <c r="G2" s="8" t="s">
        <v>70</v>
      </c>
      <c r="I2" s="8" t="s">
        <v>67</v>
      </c>
      <c r="J2" s="8" t="s">
        <v>68</v>
      </c>
      <c r="K2" s="8" t="s">
        <v>69</v>
      </c>
      <c r="L2" s="8" t="s">
        <v>70</v>
      </c>
    </row>
    <row r="3" spans="1:12" ht="14.25" customHeight="1">
      <c r="A3" s="118"/>
      <c r="B3" s="249"/>
      <c r="C3" s="151"/>
      <c r="D3" s="154"/>
      <c r="E3" s="154"/>
      <c r="F3" s="154"/>
      <c r="G3" s="154"/>
      <c r="I3" s="154"/>
      <c r="J3" s="154"/>
      <c r="K3" s="154"/>
      <c r="L3" s="154"/>
    </row>
    <row r="4" spans="1:12" ht="23.25">
      <c r="A4" s="131" t="s">
        <v>28</v>
      </c>
      <c r="B4" s="250"/>
      <c r="C4" s="127"/>
      <c r="D4" s="119"/>
      <c r="E4" s="119"/>
      <c r="F4" s="119"/>
      <c r="G4" s="119"/>
      <c r="H4" s="120"/>
      <c r="I4" s="119"/>
      <c r="J4" s="119"/>
      <c r="K4" s="119"/>
      <c r="L4" s="119"/>
    </row>
    <row r="5" spans="1:12" ht="11.25">
      <c r="A5" s="121" t="s">
        <v>29</v>
      </c>
      <c r="B5" s="251"/>
      <c r="C5" s="129"/>
      <c r="D5" s="122"/>
      <c r="E5" s="122"/>
      <c r="F5" s="122"/>
      <c r="G5" s="122"/>
      <c r="H5" s="132"/>
      <c r="I5" s="122"/>
      <c r="J5" s="122"/>
      <c r="K5" s="122"/>
      <c r="L5" s="122"/>
    </row>
    <row r="6" spans="2:12" ht="11.25">
      <c r="B6" s="244" t="s">
        <v>30</v>
      </c>
      <c r="C6" s="129"/>
      <c r="D6" s="124">
        <v>3940</v>
      </c>
      <c r="E6" s="124">
        <v>3940</v>
      </c>
      <c r="F6" s="124">
        <v>3940</v>
      </c>
      <c r="G6" s="124">
        <v>3940</v>
      </c>
      <c r="H6" s="160"/>
      <c r="I6" s="124">
        <v>3940</v>
      </c>
      <c r="J6" s="124">
        <v>3940</v>
      </c>
      <c r="K6" s="124">
        <v>3940</v>
      </c>
      <c r="L6" s="124">
        <v>3940</v>
      </c>
    </row>
    <row r="7" spans="2:12" ht="11.25">
      <c r="B7" s="244" t="s">
        <v>31</v>
      </c>
      <c r="C7" s="129"/>
      <c r="D7" s="124">
        <v>3051</v>
      </c>
      <c r="E7" s="124">
        <v>3308</v>
      </c>
      <c r="F7" s="124">
        <v>3238</v>
      </c>
      <c r="G7" s="124">
        <v>3215</v>
      </c>
      <c r="H7" s="165"/>
      <c r="I7" s="124">
        <v>3132</v>
      </c>
      <c r="J7" s="124">
        <v>3070</v>
      </c>
      <c r="K7" s="124">
        <v>2988</v>
      </c>
      <c r="L7" s="124">
        <v>3010</v>
      </c>
    </row>
    <row r="8" spans="2:12" ht="11.25">
      <c r="B8" s="244" t="s">
        <v>32</v>
      </c>
      <c r="C8" s="129"/>
      <c r="D8" s="124">
        <v>12410</v>
      </c>
      <c r="E8" s="124">
        <v>12114</v>
      </c>
      <c r="F8" s="124">
        <v>11828</v>
      </c>
      <c r="G8" s="124">
        <v>11715</v>
      </c>
      <c r="H8" s="160"/>
      <c r="I8" s="124">
        <v>11434</v>
      </c>
      <c r="J8" s="124">
        <v>11178</v>
      </c>
      <c r="K8" s="124">
        <v>10933</v>
      </c>
      <c r="L8" s="124">
        <v>11025</v>
      </c>
    </row>
    <row r="9" spans="2:12" ht="11.25">
      <c r="B9" s="244" t="s">
        <v>37</v>
      </c>
      <c r="C9" s="129"/>
      <c r="D9" s="124">
        <v>0</v>
      </c>
      <c r="E9" s="124">
        <v>54</v>
      </c>
      <c r="F9" s="124">
        <v>104</v>
      </c>
      <c r="G9" s="124">
        <v>138</v>
      </c>
      <c r="H9" s="160"/>
      <c r="I9" s="124">
        <v>147</v>
      </c>
      <c r="J9" s="124">
        <v>171</v>
      </c>
      <c r="K9" s="124">
        <v>199</v>
      </c>
      <c r="L9" s="124">
        <v>210</v>
      </c>
    </row>
    <row r="10" spans="2:12" ht="11.25">
      <c r="B10" s="244" t="s">
        <v>33</v>
      </c>
      <c r="C10" s="129"/>
      <c r="D10" s="124">
        <v>8</v>
      </c>
      <c r="E10" s="124">
        <v>6</v>
      </c>
      <c r="F10" s="124">
        <v>7</v>
      </c>
      <c r="G10" s="124">
        <v>70</v>
      </c>
      <c r="H10" s="160"/>
      <c r="I10" s="124">
        <v>0</v>
      </c>
      <c r="J10" s="124">
        <v>36</v>
      </c>
      <c r="K10" s="124">
        <v>97</v>
      </c>
      <c r="L10" s="124">
        <v>89</v>
      </c>
    </row>
    <row r="11" spans="2:12" ht="11.25" customHeight="1">
      <c r="B11" s="244" t="s">
        <v>38</v>
      </c>
      <c r="C11" s="129"/>
      <c r="D11" s="124">
        <v>9</v>
      </c>
      <c r="E11" s="124">
        <v>11</v>
      </c>
      <c r="F11" s="124">
        <v>11</v>
      </c>
      <c r="G11" s="124">
        <v>14</v>
      </c>
      <c r="H11" s="160"/>
      <c r="I11" s="124">
        <v>14</v>
      </c>
      <c r="J11" s="124">
        <v>34</v>
      </c>
      <c r="K11" s="124">
        <v>36</v>
      </c>
      <c r="L11" s="124">
        <v>57</v>
      </c>
    </row>
    <row r="12" spans="2:12" ht="11.25" customHeight="1">
      <c r="B12" s="244" t="s">
        <v>34</v>
      </c>
      <c r="C12" s="129"/>
      <c r="D12" s="124">
        <v>900</v>
      </c>
      <c r="E12" s="124">
        <v>888</v>
      </c>
      <c r="F12" s="124">
        <v>849</v>
      </c>
      <c r="G12" s="124">
        <v>934</v>
      </c>
      <c r="H12" s="165"/>
      <c r="I12" s="124">
        <v>905</v>
      </c>
      <c r="J12" s="124">
        <v>869</v>
      </c>
      <c r="K12" s="124">
        <v>839</v>
      </c>
      <c r="L12" s="124">
        <v>991</v>
      </c>
    </row>
    <row r="13" spans="1:12" ht="11.25" customHeight="1">
      <c r="A13" s="146"/>
      <c r="B13" s="252" t="s">
        <v>35</v>
      </c>
      <c r="C13" s="129"/>
      <c r="D13" s="147">
        <f>SUM(D6:D12)</f>
        <v>20318</v>
      </c>
      <c r="E13" s="147">
        <f>SUM(E6:E12)</f>
        <v>20321</v>
      </c>
      <c r="F13" s="147">
        <f>SUM(F6:F12)</f>
        <v>19977</v>
      </c>
      <c r="G13" s="147">
        <f>SUM(G6:G12)</f>
        <v>20026</v>
      </c>
      <c r="H13" s="130"/>
      <c r="I13" s="147">
        <f>SUM(I6:I12)</f>
        <v>19572</v>
      </c>
      <c r="J13" s="147">
        <f>SUM(J6:J12)</f>
        <v>19298</v>
      </c>
      <c r="K13" s="147">
        <f>SUM(K6:K12)</f>
        <v>19032</v>
      </c>
      <c r="L13" s="147">
        <f>SUM(L6:L12)</f>
        <v>19322</v>
      </c>
    </row>
    <row r="14" spans="2:12" ht="11.25" customHeight="1">
      <c r="B14" s="253"/>
      <c r="C14" s="129"/>
      <c r="D14" s="124"/>
      <c r="E14" s="124"/>
      <c r="F14" s="124"/>
      <c r="G14" s="124"/>
      <c r="H14" s="160"/>
      <c r="I14" s="124"/>
      <c r="J14" s="124"/>
      <c r="K14" s="124"/>
      <c r="L14" s="124"/>
    </row>
    <row r="15" spans="2:12" ht="11.25" customHeight="1">
      <c r="B15" s="244" t="s">
        <v>36</v>
      </c>
      <c r="C15" s="129"/>
      <c r="D15" s="124">
        <v>199</v>
      </c>
      <c r="E15" s="124">
        <v>200</v>
      </c>
      <c r="F15" s="124">
        <v>182</v>
      </c>
      <c r="G15" s="124">
        <v>198</v>
      </c>
      <c r="H15" s="160"/>
      <c r="I15" s="124">
        <v>192</v>
      </c>
      <c r="J15" s="124">
        <v>221</v>
      </c>
      <c r="K15" s="124">
        <v>180</v>
      </c>
      <c r="L15" s="124">
        <v>228</v>
      </c>
    </row>
    <row r="16" spans="2:12" ht="12.75" customHeight="1">
      <c r="B16" s="244" t="s">
        <v>37</v>
      </c>
      <c r="C16" s="129"/>
      <c r="D16" s="124">
        <v>1156</v>
      </c>
      <c r="E16" s="124">
        <v>1253</v>
      </c>
      <c r="F16" s="124">
        <v>1231</v>
      </c>
      <c r="G16" s="124">
        <v>1372</v>
      </c>
      <c r="H16" s="160"/>
      <c r="I16" s="124">
        <v>1387</v>
      </c>
      <c r="J16" s="124">
        <v>1516</v>
      </c>
      <c r="K16" s="124">
        <v>1525</v>
      </c>
      <c r="L16" s="124">
        <v>1591</v>
      </c>
    </row>
    <row r="17" spans="2:12" ht="11.25">
      <c r="B17" s="244" t="s">
        <v>33</v>
      </c>
      <c r="C17" s="129"/>
      <c r="D17" s="124">
        <v>105</v>
      </c>
      <c r="E17" s="124">
        <v>3</v>
      </c>
      <c r="F17" s="124">
        <v>5</v>
      </c>
      <c r="G17" s="124">
        <v>21</v>
      </c>
      <c r="H17" s="160"/>
      <c r="I17" s="124">
        <v>3</v>
      </c>
      <c r="J17" s="124">
        <v>29</v>
      </c>
      <c r="K17" s="124">
        <v>38</v>
      </c>
      <c r="L17" s="124">
        <v>33</v>
      </c>
    </row>
    <row r="18" spans="2:12" ht="11.25" customHeight="1">
      <c r="B18" s="245" t="s">
        <v>158</v>
      </c>
      <c r="C18" s="129"/>
      <c r="D18" s="124">
        <v>30</v>
      </c>
      <c r="E18" s="124">
        <v>3</v>
      </c>
      <c r="F18" s="124">
        <v>3</v>
      </c>
      <c r="G18" s="124">
        <v>4</v>
      </c>
      <c r="H18" s="165"/>
      <c r="I18" s="124">
        <v>37</v>
      </c>
      <c r="J18" s="124">
        <v>0</v>
      </c>
      <c r="K18" s="124">
        <v>1</v>
      </c>
      <c r="L18" s="124">
        <v>2</v>
      </c>
    </row>
    <row r="19" spans="2:12" ht="11.25" customHeight="1">
      <c r="B19" s="246" t="s">
        <v>38</v>
      </c>
      <c r="C19" s="129"/>
      <c r="D19" s="124">
        <v>99</v>
      </c>
      <c r="E19" s="124">
        <v>110</v>
      </c>
      <c r="F19" s="124">
        <v>105</v>
      </c>
      <c r="G19" s="124">
        <v>164</v>
      </c>
      <c r="H19" s="160"/>
      <c r="I19" s="124">
        <v>341</v>
      </c>
      <c r="J19" s="124">
        <v>543</v>
      </c>
      <c r="K19" s="124">
        <v>856</v>
      </c>
      <c r="L19" s="124">
        <v>126</v>
      </c>
    </row>
    <row r="20" spans="2:12" ht="11.25">
      <c r="B20" s="244" t="s">
        <v>39</v>
      </c>
      <c r="C20" s="129"/>
      <c r="D20" s="124">
        <v>122</v>
      </c>
      <c r="E20" s="124">
        <v>113</v>
      </c>
      <c r="F20" s="124">
        <v>92</v>
      </c>
      <c r="G20" s="124">
        <v>71</v>
      </c>
      <c r="H20" s="160"/>
      <c r="I20" s="124">
        <v>123</v>
      </c>
      <c r="J20" s="124">
        <v>119</v>
      </c>
      <c r="K20" s="124">
        <v>100</v>
      </c>
      <c r="L20" s="124">
        <v>84</v>
      </c>
    </row>
    <row r="21" spans="2:12" ht="11.25" customHeight="1">
      <c r="B21" s="244" t="s">
        <v>40</v>
      </c>
      <c r="C21" s="129"/>
      <c r="D21" s="124">
        <v>470</v>
      </c>
      <c r="E21" s="124">
        <v>655</v>
      </c>
      <c r="F21" s="124">
        <v>328</v>
      </c>
      <c r="G21" s="124">
        <v>248</v>
      </c>
      <c r="H21" s="160"/>
      <c r="I21" s="124">
        <v>200</v>
      </c>
      <c r="J21" s="124">
        <v>460</v>
      </c>
      <c r="K21" s="124">
        <v>231</v>
      </c>
      <c r="L21" s="124">
        <v>266</v>
      </c>
    </row>
    <row r="22" spans="1:12" ht="11.25" customHeight="1">
      <c r="A22" s="146"/>
      <c r="B22" s="252" t="s">
        <v>41</v>
      </c>
      <c r="C22" s="129"/>
      <c r="D22" s="147">
        <f>SUM(D15:D21)</f>
        <v>2181</v>
      </c>
      <c r="E22" s="147">
        <f>SUM(E15:E21)</f>
        <v>2337</v>
      </c>
      <c r="F22" s="147">
        <f>SUM(F15:F21)</f>
        <v>1946</v>
      </c>
      <c r="G22" s="147">
        <f>SUM(G15:G21)</f>
        <v>2078</v>
      </c>
      <c r="H22" s="130"/>
      <c r="I22" s="147">
        <f>SUM(I15:I21)</f>
        <v>2283</v>
      </c>
      <c r="J22" s="147">
        <f>SUM(J15:J21)</f>
        <v>2888</v>
      </c>
      <c r="K22" s="147">
        <f>SUM(K15:K21)</f>
        <v>2931</v>
      </c>
      <c r="L22" s="147">
        <f>SUM(L15:L21)</f>
        <v>2330</v>
      </c>
    </row>
    <row r="23" spans="2:12" ht="11.25">
      <c r="B23" s="244"/>
      <c r="C23" s="129"/>
      <c r="D23" s="126"/>
      <c r="E23" s="126"/>
      <c r="F23" s="126"/>
      <c r="G23" s="126"/>
      <c r="H23" s="160"/>
      <c r="I23" s="126"/>
      <c r="J23" s="126"/>
      <c r="K23" s="126"/>
      <c r="L23" s="126"/>
    </row>
    <row r="24" spans="1:12" ht="11.25">
      <c r="A24" s="146" t="s">
        <v>42</v>
      </c>
      <c r="B24" s="252"/>
      <c r="C24" s="129"/>
      <c r="D24" s="147">
        <f>D22+D13</f>
        <v>22499</v>
      </c>
      <c r="E24" s="147">
        <f>E22+E13</f>
        <v>22658</v>
      </c>
      <c r="F24" s="147">
        <f>F22+F13</f>
        <v>21923</v>
      </c>
      <c r="G24" s="147">
        <f>G22+G13</f>
        <v>22104</v>
      </c>
      <c r="H24" s="130"/>
      <c r="I24" s="147">
        <f>I22+I13</f>
        <v>21855</v>
      </c>
      <c r="J24" s="147">
        <f>J22+J13</f>
        <v>22186</v>
      </c>
      <c r="K24" s="147">
        <f>K22+K13</f>
        <v>21963</v>
      </c>
      <c r="L24" s="147">
        <f>L22+L13</f>
        <v>21652</v>
      </c>
    </row>
    <row r="25" spans="2:12" ht="11.25" customHeight="1">
      <c r="B25" s="244"/>
      <c r="C25" s="129"/>
      <c r="D25" s="124"/>
      <c r="E25" s="124"/>
      <c r="F25" s="124"/>
      <c r="G25" s="124"/>
      <c r="H25" s="160"/>
      <c r="I25" s="124"/>
      <c r="J25" s="124"/>
      <c r="K25" s="124"/>
      <c r="L25" s="124"/>
    </row>
    <row r="26" spans="1:12" s="115" customFormat="1" ht="12" customHeight="1">
      <c r="A26" s="123" t="s">
        <v>43</v>
      </c>
      <c r="B26" s="244"/>
      <c r="C26" s="129"/>
      <c r="D26" s="124"/>
      <c r="E26" s="124"/>
      <c r="F26" s="124"/>
      <c r="G26" s="124"/>
      <c r="H26" s="160"/>
      <c r="I26" s="124"/>
      <c r="J26" s="124"/>
      <c r="K26" s="124"/>
      <c r="L26" s="124"/>
    </row>
    <row r="27" spans="1:12" s="115" customFormat="1" ht="11.25">
      <c r="A27" s="152"/>
      <c r="B27" s="244" t="s">
        <v>125</v>
      </c>
      <c r="C27" s="166"/>
      <c r="D27" s="124">
        <v>3937</v>
      </c>
      <c r="E27" s="124">
        <v>3937</v>
      </c>
      <c r="F27" s="124">
        <v>3937</v>
      </c>
      <c r="G27" s="124">
        <v>3937</v>
      </c>
      <c r="H27" s="160"/>
      <c r="I27" s="124">
        <v>3937</v>
      </c>
      <c r="J27" s="124">
        <v>3937</v>
      </c>
      <c r="K27" s="124">
        <v>3937</v>
      </c>
      <c r="L27" s="124">
        <v>3937</v>
      </c>
    </row>
    <row r="28" spans="1:12" s="115" customFormat="1" ht="11.25">
      <c r="A28" s="125"/>
      <c r="B28" s="245" t="s">
        <v>44</v>
      </c>
      <c r="C28" s="129"/>
      <c r="D28" s="124">
        <v>832</v>
      </c>
      <c r="E28" s="124">
        <v>832</v>
      </c>
      <c r="F28" s="124">
        <v>832</v>
      </c>
      <c r="G28" s="124">
        <v>832</v>
      </c>
      <c r="H28" s="160"/>
      <c r="I28" s="124">
        <v>832</v>
      </c>
      <c r="J28" s="124">
        <v>832</v>
      </c>
      <c r="K28" s="124">
        <v>832</v>
      </c>
      <c r="L28" s="124">
        <v>832</v>
      </c>
    </row>
    <row r="29" spans="1:12" ht="11.25">
      <c r="A29" s="152"/>
      <c r="B29" s="244" t="s">
        <v>45</v>
      </c>
      <c r="C29" s="129"/>
      <c r="D29" s="124">
        <v>1</v>
      </c>
      <c r="E29" s="124">
        <v>-16</v>
      </c>
      <c r="F29" s="124">
        <v>-74</v>
      </c>
      <c r="G29" s="124">
        <v>-119</v>
      </c>
      <c r="H29" s="160"/>
      <c r="I29" s="124">
        <v>-132</v>
      </c>
      <c r="J29" s="124">
        <v>-82</v>
      </c>
      <c r="K29" s="124">
        <v>-63</v>
      </c>
      <c r="L29" s="124">
        <v>-103</v>
      </c>
    </row>
    <row r="30" spans="1:12" ht="11.25" customHeight="1">
      <c r="A30" s="121"/>
      <c r="B30" s="244" t="s">
        <v>46</v>
      </c>
      <c r="C30" s="129"/>
      <c r="D30" s="124">
        <v>8138</v>
      </c>
      <c r="E30" s="124">
        <v>7576</v>
      </c>
      <c r="F30" s="124">
        <v>7716</v>
      </c>
      <c r="G30" s="124">
        <v>7746</v>
      </c>
      <c r="H30" s="160"/>
      <c r="I30" s="124">
        <v>7917</v>
      </c>
      <c r="J30" s="124">
        <v>7387</v>
      </c>
      <c r="K30" s="124">
        <v>7497</v>
      </c>
      <c r="L30" s="124">
        <v>7309</v>
      </c>
    </row>
    <row r="31" spans="1:12" ht="11.25">
      <c r="A31" s="146"/>
      <c r="B31" s="254" t="s">
        <v>147</v>
      </c>
      <c r="C31" s="129"/>
      <c r="D31" s="147">
        <f>SUM(D27:D30)</f>
        <v>12908</v>
      </c>
      <c r="E31" s="147">
        <f>SUM(E27:E30)</f>
        <v>12329</v>
      </c>
      <c r="F31" s="147">
        <f>SUM(F27:F30)</f>
        <v>12411</v>
      </c>
      <c r="G31" s="147">
        <f>SUM(G27:G30)</f>
        <v>12396</v>
      </c>
      <c r="H31" s="130"/>
      <c r="I31" s="147">
        <f>SUM(I27:I30)</f>
        <v>12554</v>
      </c>
      <c r="J31" s="147">
        <f>SUM(J27:J30)</f>
        <v>12074</v>
      </c>
      <c r="K31" s="147">
        <f>SUM(K27:K30)</f>
        <v>12203</v>
      </c>
      <c r="L31" s="147">
        <f>SUM(L27:L30)</f>
        <v>11975</v>
      </c>
    </row>
    <row r="32" spans="1:12" s="113" customFormat="1" ht="11.25">
      <c r="A32" s="123"/>
      <c r="B32" s="244"/>
      <c r="C32" s="129"/>
      <c r="D32" s="124"/>
      <c r="E32" s="124"/>
      <c r="F32" s="124"/>
      <c r="G32" s="124"/>
      <c r="H32" s="160"/>
      <c r="I32" s="124"/>
      <c r="J32" s="124"/>
      <c r="K32" s="124"/>
      <c r="L32" s="124"/>
    </row>
    <row r="33" spans="2:12" ht="11.25" customHeight="1">
      <c r="B33" s="244" t="s">
        <v>47</v>
      </c>
      <c r="C33" s="129"/>
      <c r="D33" s="203">
        <v>2</v>
      </c>
      <c r="E33" s="203">
        <v>2</v>
      </c>
      <c r="F33" s="203">
        <v>2</v>
      </c>
      <c r="G33" s="203">
        <v>2</v>
      </c>
      <c r="H33" s="160"/>
      <c r="I33" s="203">
        <v>2</v>
      </c>
      <c r="J33" s="203">
        <v>2</v>
      </c>
      <c r="K33" s="203">
        <v>2</v>
      </c>
      <c r="L33" s="203">
        <v>2</v>
      </c>
    </row>
    <row r="34" spans="1:12" ht="12.75" customHeight="1">
      <c r="A34" s="146"/>
      <c r="B34" s="252" t="s">
        <v>48</v>
      </c>
      <c r="C34" s="129"/>
      <c r="D34" s="147">
        <f>+D33+D31</f>
        <v>12910</v>
      </c>
      <c r="E34" s="147">
        <f>+E33+E31</f>
        <v>12331</v>
      </c>
      <c r="F34" s="147">
        <f>+F33+F31</f>
        <v>12413</v>
      </c>
      <c r="G34" s="147">
        <f>+G33+G31</f>
        <v>12398</v>
      </c>
      <c r="H34" s="130"/>
      <c r="I34" s="147">
        <f>+I33+I31</f>
        <v>12556</v>
      </c>
      <c r="J34" s="147">
        <f>+J33+J31</f>
        <v>12076</v>
      </c>
      <c r="K34" s="147">
        <f>+K33+K31</f>
        <v>12205</v>
      </c>
      <c r="L34" s="147">
        <f>+L33+L31</f>
        <v>11977</v>
      </c>
    </row>
    <row r="35" spans="2:12" ht="12.75" customHeight="1">
      <c r="B35" s="244"/>
      <c r="C35" s="129"/>
      <c r="D35" s="124"/>
      <c r="E35" s="124"/>
      <c r="F35" s="124"/>
      <c r="G35" s="124"/>
      <c r="H35" s="160"/>
      <c r="I35" s="124"/>
      <c r="J35" s="124"/>
      <c r="K35" s="124"/>
      <c r="L35" s="124"/>
    </row>
    <row r="36" spans="2:12" ht="12" customHeight="1">
      <c r="B36" s="244" t="s">
        <v>49</v>
      </c>
      <c r="C36" s="129"/>
      <c r="D36" s="124">
        <v>932</v>
      </c>
      <c r="E36" s="124">
        <v>943</v>
      </c>
      <c r="F36" s="124">
        <v>848</v>
      </c>
      <c r="G36" s="124">
        <v>866</v>
      </c>
      <c r="H36" s="160"/>
      <c r="I36" s="124">
        <v>843</v>
      </c>
      <c r="J36" s="124">
        <v>864</v>
      </c>
      <c r="K36" s="124">
        <v>763</v>
      </c>
      <c r="L36" s="124">
        <v>767</v>
      </c>
    </row>
    <row r="37" spans="2:12" ht="12.75" customHeight="1">
      <c r="B37" s="244" t="s">
        <v>126</v>
      </c>
      <c r="C37" s="129"/>
      <c r="D37" s="124">
        <v>1161</v>
      </c>
      <c r="E37" s="124">
        <v>3151</v>
      </c>
      <c r="F37" s="124">
        <v>3163</v>
      </c>
      <c r="G37" s="124">
        <v>3229</v>
      </c>
      <c r="H37" s="160"/>
      <c r="I37" s="124">
        <v>1956</v>
      </c>
      <c r="J37" s="124">
        <v>2803</v>
      </c>
      <c r="K37" s="124">
        <v>2834</v>
      </c>
      <c r="L37" s="124">
        <v>2849</v>
      </c>
    </row>
    <row r="38" spans="2:12" ht="22.5">
      <c r="B38" s="243" t="s">
        <v>127</v>
      </c>
      <c r="C38" s="129"/>
      <c r="D38" s="124">
        <v>79</v>
      </c>
      <c r="E38" s="124">
        <v>62</v>
      </c>
      <c r="F38" s="124">
        <v>62</v>
      </c>
      <c r="G38" s="124">
        <v>59</v>
      </c>
      <c r="H38" s="160"/>
      <c r="I38" s="124">
        <v>60</v>
      </c>
      <c r="J38" s="124">
        <v>65</v>
      </c>
      <c r="K38" s="124">
        <v>72</v>
      </c>
      <c r="L38" s="124">
        <v>81</v>
      </c>
    </row>
    <row r="39" spans="2:12" ht="11.25">
      <c r="B39" s="244" t="s">
        <v>33</v>
      </c>
      <c r="C39" s="129"/>
      <c r="D39" s="124">
        <v>11</v>
      </c>
      <c r="E39" s="124">
        <v>73</v>
      </c>
      <c r="F39" s="124">
        <v>140</v>
      </c>
      <c r="G39" s="124">
        <v>148</v>
      </c>
      <c r="H39" s="124"/>
      <c r="I39" s="124">
        <v>190</v>
      </c>
      <c r="J39" s="124">
        <v>86</v>
      </c>
      <c r="K39" s="124">
        <v>140</v>
      </c>
      <c r="L39" s="124">
        <v>125</v>
      </c>
    </row>
    <row r="40" spans="2:12" ht="14.25" customHeight="1">
      <c r="B40" s="244" t="s">
        <v>50</v>
      </c>
      <c r="C40" s="129"/>
      <c r="D40" s="124">
        <v>304</v>
      </c>
      <c r="E40" s="124">
        <v>282</v>
      </c>
      <c r="F40" s="124">
        <v>310</v>
      </c>
      <c r="G40" s="124">
        <v>345</v>
      </c>
      <c r="H40" s="160"/>
      <c r="I40" s="124">
        <v>290</v>
      </c>
      <c r="J40" s="124">
        <v>277</v>
      </c>
      <c r="K40" s="124">
        <v>267</v>
      </c>
      <c r="L40" s="124">
        <v>251</v>
      </c>
    </row>
    <row r="41" spans="2:12" ht="12" customHeight="1">
      <c r="B41" s="244" t="s">
        <v>51</v>
      </c>
      <c r="C41" s="129"/>
      <c r="D41" s="124">
        <v>303</v>
      </c>
      <c r="E41" s="124">
        <v>285</v>
      </c>
      <c r="F41" s="124">
        <v>271</v>
      </c>
      <c r="G41" s="124">
        <v>303</v>
      </c>
      <c r="H41" s="160"/>
      <c r="I41" s="124">
        <v>295</v>
      </c>
      <c r="J41" s="124">
        <v>310</v>
      </c>
      <c r="K41" s="124">
        <v>310</v>
      </c>
      <c r="L41" s="124">
        <v>358</v>
      </c>
    </row>
    <row r="42" spans="2:12" ht="11.25" customHeight="1">
      <c r="B42" s="244" t="s">
        <v>53</v>
      </c>
      <c r="C42" s="129"/>
      <c r="D42" s="124">
        <v>24</v>
      </c>
      <c r="E42" s="124">
        <v>27</v>
      </c>
      <c r="F42" s="124">
        <v>36</v>
      </c>
      <c r="G42" s="124">
        <v>47</v>
      </c>
      <c r="H42" s="160"/>
      <c r="I42" s="124">
        <v>49</v>
      </c>
      <c r="J42" s="124">
        <v>49</v>
      </c>
      <c r="K42" s="124">
        <v>51</v>
      </c>
      <c r="L42" s="124">
        <v>59</v>
      </c>
    </row>
    <row r="43" spans="1:12" ht="12" customHeight="1">
      <c r="A43" s="146"/>
      <c r="B43" s="252" t="s">
        <v>54</v>
      </c>
      <c r="C43" s="129"/>
      <c r="D43" s="147">
        <f>SUM(D36:D42)</f>
        <v>2814</v>
      </c>
      <c r="E43" s="147">
        <f>SUM(E36:E42)</f>
        <v>4823</v>
      </c>
      <c r="F43" s="147">
        <f>SUM(F36:F42)</f>
        <v>4830</v>
      </c>
      <c r="G43" s="147">
        <f>SUM(G36:G42)</f>
        <v>4997</v>
      </c>
      <c r="H43" s="130"/>
      <c r="I43" s="147">
        <f>SUM(I36:I42)</f>
        <v>3683</v>
      </c>
      <c r="J43" s="147">
        <f>SUM(J36:J42)</f>
        <v>4454</v>
      </c>
      <c r="K43" s="147">
        <f>SUM(K36:K42)</f>
        <v>4437</v>
      </c>
      <c r="L43" s="147">
        <f>SUM(L36:L42)</f>
        <v>4490</v>
      </c>
    </row>
    <row r="44" spans="2:12" ht="12.75" customHeight="1">
      <c r="B44" s="244"/>
      <c r="C44" s="129"/>
      <c r="D44" s="130"/>
      <c r="E44" s="130"/>
      <c r="F44" s="130"/>
      <c r="G44" s="130"/>
      <c r="H44" s="160"/>
      <c r="I44" s="130"/>
      <c r="J44" s="130"/>
      <c r="K44" s="130"/>
      <c r="L44" s="130"/>
    </row>
    <row r="45" spans="2:12" ht="11.25" customHeight="1">
      <c r="B45" s="244" t="s">
        <v>49</v>
      </c>
      <c r="C45" s="129"/>
      <c r="D45" s="124">
        <v>1604</v>
      </c>
      <c r="E45" s="124">
        <v>2072</v>
      </c>
      <c r="F45" s="124">
        <v>1603</v>
      </c>
      <c r="G45" s="124">
        <v>2006</v>
      </c>
      <c r="H45" s="160"/>
      <c r="I45" s="124">
        <v>1621</v>
      </c>
      <c r="J45" s="124">
        <v>1719</v>
      </c>
      <c r="K45" s="124">
        <v>1647</v>
      </c>
      <c r="L45" s="124">
        <v>2130</v>
      </c>
    </row>
    <row r="46" spans="1:12" s="212" customFormat="1" ht="12.75" customHeight="1">
      <c r="A46" s="209"/>
      <c r="B46" s="245" t="s">
        <v>126</v>
      </c>
      <c r="C46" s="210"/>
      <c r="D46" s="208">
        <v>1</v>
      </c>
      <c r="E46" s="208">
        <v>960</v>
      </c>
      <c r="F46" s="208">
        <v>1286</v>
      </c>
      <c r="G46" s="208">
        <v>1078</v>
      </c>
      <c r="H46" s="211"/>
      <c r="I46" s="208">
        <v>2228</v>
      </c>
      <c r="J46" s="208">
        <v>1612</v>
      </c>
      <c r="K46" s="208">
        <v>2071</v>
      </c>
      <c r="L46" s="208">
        <v>1273</v>
      </c>
    </row>
    <row r="47" spans="2:12" ht="22.5">
      <c r="B47" s="247" t="s">
        <v>127</v>
      </c>
      <c r="C47" s="129"/>
      <c r="D47" s="124">
        <v>3150</v>
      </c>
      <c r="E47" s="124">
        <v>78</v>
      </c>
      <c r="F47" s="124">
        <v>84</v>
      </c>
      <c r="G47" s="124">
        <v>65</v>
      </c>
      <c r="H47" s="160"/>
      <c r="I47" s="124">
        <v>69</v>
      </c>
      <c r="J47" s="124">
        <v>65</v>
      </c>
      <c r="K47" s="124">
        <v>62</v>
      </c>
      <c r="L47" s="124">
        <v>45</v>
      </c>
    </row>
    <row r="48" spans="2:12" ht="11.25">
      <c r="B48" s="244" t="s">
        <v>33</v>
      </c>
      <c r="C48" s="129"/>
      <c r="D48" s="124">
        <v>250</v>
      </c>
      <c r="E48" s="124">
        <v>17</v>
      </c>
      <c r="F48" s="124">
        <v>8</v>
      </c>
      <c r="G48" s="124">
        <v>0</v>
      </c>
      <c r="H48" s="160"/>
      <c r="I48" s="124">
        <v>91</v>
      </c>
      <c r="J48" s="124">
        <v>23</v>
      </c>
      <c r="K48" s="124">
        <v>7</v>
      </c>
      <c r="L48" s="124">
        <v>9</v>
      </c>
    </row>
    <row r="49" spans="2:12" ht="11.25">
      <c r="B49" s="244" t="s">
        <v>50</v>
      </c>
      <c r="C49" s="129"/>
      <c r="D49" s="124">
        <v>210</v>
      </c>
      <c r="E49" s="124">
        <v>209</v>
      </c>
      <c r="F49" s="124">
        <v>163</v>
      </c>
      <c r="G49" s="124">
        <v>179</v>
      </c>
      <c r="H49" s="160"/>
      <c r="I49" s="124">
        <v>198</v>
      </c>
      <c r="J49" s="124">
        <v>230</v>
      </c>
      <c r="K49" s="124">
        <v>182</v>
      </c>
      <c r="L49" s="124">
        <v>188</v>
      </c>
    </row>
    <row r="50" spans="2:12" ht="11.25">
      <c r="B50" s="244" t="s">
        <v>51</v>
      </c>
      <c r="C50" s="129"/>
      <c r="D50" s="124">
        <v>920</v>
      </c>
      <c r="E50" s="124">
        <v>966</v>
      </c>
      <c r="F50" s="124">
        <v>990</v>
      </c>
      <c r="G50" s="124">
        <v>790</v>
      </c>
      <c r="H50" s="160"/>
      <c r="I50" s="124">
        <v>777</v>
      </c>
      <c r="J50" s="124">
        <v>762</v>
      </c>
      <c r="K50" s="124">
        <v>743</v>
      </c>
      <c r="L50" s="124">
        <v>803</v>
      </c>
    </row>
    <row r="51" spans="2:12" ht="11.25" customHeight="1">
      <c r="B51" s="244" t="s">
        <v>55</v>
      </c>
      <c r="C51" s="129"/>
      <c r="D51" s="124">
        <v>33</v>
      </c>
      <c r="E51" s="124">
        <v>6</v>
      </c>
      <c r="F51" s="124">
        <v>0</v>
      </c>
      <c r="G51" s="124">
        <v>58</v>
      </c>
      <c r="H51" s="160"/>
      <c r="I51" s="124">
        <v>24</v>
      </c>
      <c r="J51" s="124">
        <v>28</v>
      </c>
      <c r="K51" s="124">
        <v>12</v>
      </c>
      <c r="L51" s="124">
        <v>60</v>
      </c>
    </row>
    <row r="52" spans="1:12" ht="11.25" customHeight="1">
      <c r="A52" s="125"/>
      <c r="B52" s="244" t="s">
        <v>52</v>
      </c>
      <c r="C52" s="129"/>
      <c r="D52" s="124">
        <v>191</v>
      </c>
      <c r="E52" s="124">
        <v>815</v>
      </c>
      <c r="F52" s="124">
        <v>179</v>
      </c>
      <c r="G52" s="124">
        <v>131</v>
      </c>
      <c r="H52" s="160"/>
      <c r="I52" s="124">
        <v>176</v>
      </c>
      <c r="J52" s="124">
        <v>810</v>
      </c>
      <c r="K52" s="124">
        <v>178</v>
      </c>
      <c r="L52" s="124">
        <v>191</v>
      </c>
    </row>
    <row r="53" spans="2:12" ht="11.25" customHeight="1">
      <c r="B53" s="244" t="s">
        <v>53</v>
      </c>
      <c r="C53" s="129"/>
      <c r="D53" s="124">
        <v>416</v>
      </c>
      <c r="E53" s="124">
        <v>381</v>
      </c>
      <c r="F53" s="124">
        <v>367</v>
      </c>
      <c r="G53" s="124">
        <v>402</v>
      </c>
      <c r="H53" s="160"/>
      <c r="I53" s="124">
        <v>432</v>
      </c>
      <c r="J53" s="124">
        <v>407</v>
      </c>
      <c r="K53" s="124">
        <v>419</v>
      </c>
      <c r="L53" s="124">
        <v>486</v>
      </c>
    </row>
    <row r="54" spans="1:12" ht="11.25" customHeight="1">
      <c r="A54" s="146"/>
      <c r="B54" s="252" t="s">
        <v>56</v>
      </c>
      <c r="C54" s="129"/>
      <c r="D54" s="147">
        <f>SUM(D45:D53)</f>
        <v>6775</v>
      </c>
      <c r="E54" s="147">
        <f>SUM(E45:E53)</f>
        <v>5504</v>
      </c>
      <c r="F54" s="147">
        <f>SUM(F45:F53)</f>
        <v>4680</v>
      </c>
      <c r="G54" s="147">
        <f>SUM(G45:G53)</f>
        <v>4709</v>
      </c>
      <c r="H54" s="130"/>
      <c r="I54" s="147">
        <f>SUM(I45:I53)</f>
        <v>5616</v>
      </c>
      <c r="J54" s="147">
        <f>SUM(J45:J53)</f>
        <v>5656</v>
      </c>
      <c r="K54" s="147">
        <f>SUM(K45:K53)</f>
        <v>5321</v>
      </c>
      <c r="L54" s="147">
        <f>SUM(L45:L53)</f>
        <v>5185</v>
      </c>
    </row>
    <row r="55" spans="2:12" ht="11.25" customHeight="1">
      <c r="B55" s="244"/>
      <c r="C55" s="129"/>
      <c r="D55" s="126"/>
      <c r="E55" s="126"/>
      <c r="F55" s="126"/>
      <c r="G55" s="126"/>
      <c r="H55" s="160"/>
      <c r="I55" s="126"/>
      <c r="J55" s="126"/>
      <c r="K55" s="126"/>
      <c r="L55" s="126"/>
    </row>
    <row r="56" spans="1:12" ht="11.25" customHeight="1">
      <c r="A56" s="146" t="s">
        <v>57</v>
      </c>
      <c r="B56" s="252"/>
      <c r="C56" s="129"/>
      <c r="D56" s="147">
        <f>D54+D43+D34</f>
        <v>22499</v>
      </c>
      <c r="E56" s="147">
        <f>E54+E43+E34</f>
        <v>22658</v>
      </c>
      <c r="F56" s="147">
        <f>F54+F43+F34</f>
        <v>21923</v>
      </c>
      <c r="G56" s="147">
        <f>G54+G43+G34</f>
        <v>22104</v>
      </c>
      <c r="H56" s="130"/>
      <c r="I56" s="147">
        <f>I54+I43+I34</f>
        <v>21855</v>
      </c>
      <c r="J56" s="147">
        <f>J54+J43+J34</f>
        <v>22186</v>
      </c>
      <c r="K56" s="147">
        <f>K54+K43+K34</f>
        <v>21963</v>
      </c>
      <c r="L56" s="147">
        <f>L54+L43+L34</f>
        <v>21652</v>
      </c>
    </row>
    <row r="57" spans="2:12" ht="11.25">
      <c r="B57" s="244"/>
      <c r="C57" s="129"/>
      <c r="D57" s="124">
        <f>D56-D24</f>
        <v>0</v>
      </c>
      <c r="E57" s="124">
        <f>E56-E24</f>
        <v>0</v>
      </c>
      <c r="F57" s="124">
        <f>F56-F24</f>
        <v>0</v>
      </c>
      <c r="G57" s="124">
        <f>G56-G24</f>
        <v>0</v>
      </c>
      <c r="H57" s="124"/>
      <c r="I57" s="124">
        <f>I56-I24</f>
        <v>0</v>
      </c>
      <c r="J57" s="124">
        <f>J56-J24</f>
        <v>0</v>
      </c>
      <c r="K57" s="124">
        <f>K56-K24</f>
        <v>0</v>
      </c>
      <c r="L57" s="124">
        <f>L56-L24</f>
        <v>0</v>
      </c>
    </row>
    <row r="58" spans="2:12" ht="11.25">
      <c r="B58" s="255"/>
      <c r="D58" s="117"/>
      <c r="E58" s="117"/>
      <c r="F58" s="117"/>
      <c r="G58" s="117"/>
      <c r="I58" s="117"/>
      <c r="J58" s="117"/>
      <c r="K58" s="117"/>
      <c r="L58" s="117"/>
    </row>
    <row r="59" spans="4:12" ht="11.25">
      <c r="D59" s="117"/>
      <c r="E59" s="117"/>
      <c r="F59" s="117"/>
      <c r="G59" s="117"/>
      <c r="I59" s="117"/>
      <c r="J59" s="117"/>
      <c r="K59" s="117"/>
      <c r="L59" s="117"/>
    </row>
    <row r="68" ht="11.25">
      <c r="G68" s="116"/>
    </row>
  </sheetData>
  <sheetProtection/>
  <mergeCells count="2">
    <mergeCell ref="D1:G1"/>
    <mergeCell ref="I1:L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view="pageBreakPreview" zoomScale="85" zoomScaleSheetLayoutView="85" zoomScalePageLayoutView="0" workbookViewId="0" topLeftCell="A1">
      <pane xSplit="2" ySplit="2" topLeftCell="C3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48" sqref="A48"/>
    </sheetView>
  </sheetViews>
  <sheetFormatPr defaultColWidth="9.140625" defaultRowHeight="12.75"/>
  <cols>
    <col min="1" max="1" width="3.140625" style="144" customWidth="1"/>
    <col min="2" max="2" width="54.7109375" style="117" customWidth="1"/>
    <col min="3" max="3" width="1.7109375" style="133" customWidth="1"/>
    <col min="4" max="7" width="11.7109375" style="137" customWidth="1"/>
    <col min="8" max="8" width="1.7109375" style="133" customWidth="1"/>
    <col min="9" max="12" width="11.7109375" style="137" customWidth="1"/>
    <col min="13" max="17" width="10.421875" style="133" bestFit="1" customWidth="1"/>
    <col min="18" max="18" width="2.57421875" style="133" customWidth="1"/>
    <col min="19" max="22" width="10.421875" style="133" bestFit="1" customWidth="1"/>
    <col min="23" max="16384" width="9.140625" style="133" customWidth="1"/>
  </cols>
  <sheetData>
    <row r="1" spans="1:12" ht="18">
      <c r="A1" s="184" t="s">
        <v>12</v>
      </c>
      <c r="B1" s="132"/>
      <c r="D1" s="270">
        <v>2014</v>
      </c>
      <c r="E1" s="270"/>
      <c r="F1" s="270"/>
      <c r="G1" s="270"/>
      <c r="I1" s="270">
        <v>2015</v>
      </c>
      <c r="J1" s="270"/>
      <c r="K1" s="270"/>
      <c r="L1" s="270"/>
    </row>
    <row r="2" spans="1:12" ht="27.75" customHeight="1">
      <c r="A2" s="9" t="s">
        <v>66</v>
      </c>
      <c r="B2" s="155"/>
      <c r="D2" s="8" t="s">
        <v>67</v>
      </c>
      <c r="E2" s="8" t="s">
        <v>68</v>
      </c>
      <c r="F2" s="8" t="s">
        <v>69</v>
      </c>
      <c r="G2" s="8" t="s">
        <v>70</v>
      </c>
      <c r="I2" s="8" t="s">
        <v>67</v>
      </c>
      <c r="J2" s="8" t="s">
        <v>68</v>
      </c>
      <c r="K2" s="8" t="s">
        <v>69</v>
      </c>
      <c r="L2" s="8" t="s">
        <v>70</v>
      </c>
    </row>
    <row r="3" spans="1:22" ht="23.25">
      <c r="A3" s="156"/>
      <c r="B3" s="134"/>
      <c r="D3" s="159"/>
      <c r="E3" s="159"/>
      <c r="F3" s="159"/>
      <c r="G3" s="159"/>
      <c r="I3" s="159"/>
      <c r="J3" s="159"/>
      <c r="K3" s="159"/>
      <c r="L3" s="159"/>
      <c r="M3" s="8"/>
      <c r="N3" s="8"/>
      <c r="O3" s="8"/>
      <c r="P3" s="8"/>
      <c r="Q3" s="8"/>
      <c r="S3" s="8"/>
      <c r="T3" s="8"/>
      <c r="U3" s="8"/>
      <c r="V3" s="8"/>
    </row>
    <row r="4" spans="1:2" ht="13.5" thickBot="1">
      <c r="A4" s="135"/>
      <c r="B4" s="136"/>
    </row>
    <row r="5" spans="1:22" s="143" customFormat="1" ht="25.5" customHeight="1" thickBot="1">
      <c r="A5" s="273" t="s">
        <v>62</v>
      </c>
      <c r="B5" s="273" t="s">
        <v>8</v>
      </c>
      <c r="D5" s="260">
        <v>831</v>
      </c>
      <c r="E5" s="260">
        <v>787</v>
      </c>
      <c r="F5" s="261">
        <v>883</v>
      </c>
      <c r="G5" s="261">
        <v>572</v>
      </c>
      <c r="I5" s="260">
        <v>839</v>
      </c>
      <c r="J5" s="261">
        <v>784</v>
      </c>
      <c r="K5" s="261">
        <v>805</v>
      </c>
      <c r="L5" s="261">
        <v>573</v>
      </c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ht="12.75">
      <c r="A6" s="135"/>
      <c r="B6" s="140" t="s">
        <v>63</v>
      </c>
      <c r="D6" s="124">
        <v>-57</v>
      </c>
      <c r="E6" s="124">
        <v>-79</v>
      </c>
      <c r="F6" s="214">
        <v>-90</v>
      </c>
      <c r="G6" s="214">
        <v>-29</v>
      </c>
      <c r="I6" s="124">
        <v>-121</v>
      </c>
      <c r="J6" s="214">
        <v>-126</v>
      </c>
      <c r="K6" s="214">
        <v>-79</v>
      </c>
      <c r="L6" s="214">
        <v>-62</v>
      </c>
      <c r="M6" s="204"/>
      <c r="N6" s="204"/>
      <c r="O6" s="204"/>
      <c r="P6" s="204"/>
      <c r="Q6" s="204"/>
      <c r="R6" s="204"/>
      <c r="S6" s="204"/>
      <c r="T6" s="204"/>
      <c r="U6" s="204"/>
      <c r="V6" s="204"/>
    </row>
    <row r="7" spans="1:22" s="137" customFormat="1" ht="12.75">
      <c r="A7" s="117"/>
      <c r="B7" s="140" t="s">
        <v>64</v>
      </c>
      <c r="D7" s="124">
        <v>-66</v>
      </c>
      <c r="E7" s="124">
        <v>28</v>
      </c>
      <c r="F7" s="214">
        <v>-4</v>
      </c>
      <c r="G7" s="214">
        <v>-23</v>
      </c>
      <c r="I7" s="124">
        <v>-51</v>
      </c>
      <c r="J7" s="214">
        <v>33</v>
      </c>
      <c r="K7" s="214">
        <v>-18</v>
      </c>
      <c r="L7" s="214">
        <v>-40</v>
      </c>
      <c r="M7" s="204"/>
      <c r="N7" s="204"/>
      <c r="O7" s="204"/>
      <c r="P7" s="204"/>
      <c r="Q7" s="204"/>
      <c r="R7" s="204"/>
      <c r="S7" s="204"/>
      <c r="T7" s="204"/>
      <c r="U7" s="204"/>
      <c r="V7" s="204"/>
    </row>
    <row r="8" spans="1:22" s="137" customFormat="1" ht="13.5" thickBot="1">
      <c r="A8" s="117"/>
      <c r="B8" s="140"/>
      <c r="D8" s="138"/>
      <c r="E8" s="138"/>
      <c r="F8" s="215"/>
      <c r="G8" s="215"/>
      <c r="I8" s="138"/>
      <c r="J8" s="215"/>
      <c r="K8" s="215"/>
      <c r="L8" s="215"/>
      <c r="M8" s="204"/>
      <c r="N8" s="204"/>
      <c r="O8" s="204"/>
      <c r="P8" s="204"/>
      <c r="Q8" s="204"/>
      <c r="R8" s="204"/>
      <c r="S8" s="204"/>
      <c r="T8" s="204"/>
      <c r="U8" s="204"/>
      <c r="V8" s="204"/>
    </row>
    <row r="9" spans="1:22" s="143" customFormat="1" ht="13.5" thickBot="1">
      <c r="A9" s="272" t="s">
        <v>65</v>
      </c>
      <c r="B9" s="272"/>
      <c r="D9" s="257">
        <v>708</v>
      </c>
      <c r="E9" s="257">
        <v>736</v>
      </c>
      <c r="F9" s="258">
        <v>789</v>
      </c>
      <c r="G9" s="258">
        <v>520</v>
      </c>
      <c r="I9" s="257">
        <v>667</v>
      </c>
      <c r="J9" s="257">
        <v>691</v>
      </c>
      <c r="K9" s="257">
        <v>708</v>
      </c>
      <c r="L9" s="257">
        <v>471</v>
      </c>
      <c r="M9" s="259"/>
      <c r="N9" s="259"/>
      <c r="O9" s="259"/>
      <c r="P9" s="259"/>
      <c r="Q9" s="259"/>
      <c r="R9" s="259"/>
      <c r="S9" s="259"/>
      <c r="T9" s="259"/>
      <c r="U9" s="259"/>
      <c r="V9" s="259"/>
    </row>
    <row r="10" spans="1:22" s="137" customFormat="1" ht="12.75">
      <c r="A10" s="141"/>
      <c r="B10" s="142"/>
      <c r="D10" s="138"/>
      <c r="E10" s="138"/>
      <c r="F10" s="215"/>
      <c r="G10" s="215"/>
      <c r="I10" s="138"/>
      <c r="J10" s="215"/>
      <c r="K10" s="215"/>
      <c r="L10" s="215"/>
      <c r="M10" s="204"/>
      <c r="N10" s="204"/>
      <c r="O10" s="204"/>
      <c r="P10" s="204"/>
      <c r="Q10" s="204"/>
      <c r="R10" s="204"/>
      <c r="S10" s="204"/>
      <c r="T10" s="204"/>
      <c r="U10" s="204"/>
      <c r="V10" s="204"/>
    </row>
    <row r="11" spans="1:22" s="139" customFormat="1" ht="12.75">
      <c r="A11" s="117"/>
      <c r="B11" s="213" t="s">
        <v>59</v>
      </c>
      <c r="D11" s="214">
        <v>-374</v>
      </c>
      <c r="E11" s="214" t="s">
        <v>160</v>
      </c>
      <c r="F11" s="231">
        <v>-395</v>
      </c>
      <c r="G11" s="214">
        <v>-622</v>
      </c>
      <c r="I11" s="214">
        <v>-321</v>
      </c>
      <c r="J11" s="214">
        <v>-419</v>
      </c>
      <c r="K11" s="214">
        <v>-398</v>
      </c>
      <c r="L11" s="214">
        <v>-860</v>
      </c>
      <c r="M11" s="204"/>
      <c r="N11" s="204"/>
      <c r="O11" s="204"/>
      <c r="P11" s="204"/>
      <c r="Q11" s="204"/>
      <c r="R11" s="204"/>
      <c r="S11" s="204"/>
      <c r="T11" s="204"/>
      <c r="U11" s="204"/>
      <c r="V11" s="204"/>
    </row>
    <row r="12" spans="1:22" s="139" customFormat="1" ht="22.5">
      <c r="A12" s="117"/>
      <c r="B12" s="213" t="s">
        <v>159</v>
      </c>
      <c r="D12" s="214">
        <v>-194</v>
      </c>
      <c r="E12" s="214" t="s">
        <v>161</v>
      </c>
      <c r="F12" s="231" t="s">
        <v>165</v>
      </c>
      <c r="G12" s="214">
        <v>198</v>
      </c>
      <c r="I12" s="214">
        <v>-216</v>
      </c>
      <c r="J12" s="214">
        <v>36</v>
      </c>
      <c r="K12" s="214">
        <v>-21</v>
      </c>
      <c r="L12" s="214">
        <v>463</v>
      </c>
      <c r="M12" s="204"/>
      <c r="N12" s="204"/>
      <c r="O12" s="204"/>
      <c r="P12" s="204"/>
      <c r="Q12" s="204"/>
      <c r="R12" s="204"/>
      <c r="S12" s="204"/>
      <c r="T12" s="204"/>
      <c r="U12" s="204"/>
      <c r="V12" s="204"/>
    </row>
    <row r="13" spans="1:22" s="139" customFormat="1" ht="22.5">
      <c r="A13" s="117"/>
      <c r="B13" s="213" t="s">
        <v>188</v>
      </c>
      <c r="D13" s="214"/>
      <c r="E13" s="214"/>
      <c r="F13" s="231"/>
      <c r="G13" s="214">
        <v>-20</v>
      </c>
      <c r="I13" s="214">
        <v>-200</v>
      </c>
      <c r="J13" s="214">
        <v>-228</v>
      </c>
      <c r="K13" s="214">
        <v>-313</v>
      </c>
      <c r="L13" s="214">
        <v>741</v>
      </c>
      <c r="M13" s="204"/>
      <c r="N13" s="204"/>
      <c r="O13" s="204"/>
      <c r="P13" s="204"/>
      <c r="Q13" s="204"/>
      <c r="R13" s="204"/>
      <c r="S13" s="204"/>
      <c r="T13" s="204"/>
      <c r="U13" s="204"/>
      <c r="V13" s="204"/>
    </row>
    <row r="14" spans="1:22" s="139" customFormat="1" ht="33.75">
      <c r="A14" s="117"/>
      <c r="B14" s="140" t="s">
        <v>60</v>
      </c>
      <c r="D14" s="214">
        <v>3</v>
      </c>
      <c r="E14" s="214"/>
      <c r="F14" s="214"/>
      <c r="G14" s="214">
        <v>2</v>
      </c>
      <c r="I14" s="214">
        <v>7</v>
      </c>
      <c r="J14" s="214">
        <v>-2</v>
      </c>
      <c r="K14" s="214">
        <v>-3</v>
      </c>
      <c r="L14" s="214">
        <v>6</v>
      </c>
      <c r="M14" s="204"/>
      <c r="N14" s="204"/>
      <c r="O14" s="204"/>
      <c r="P14" s="204"/>
      <c r="Q14" s="204"/>
      <c r="R14" s="204"/>
      <c r="S14" s="204"/>
      <c r="T14" s="204"/>
      <c r="U14" s="204"/>
      <c r="V14" s="204"/>
    </row>
    <row r="15" spans="1:22" s="137" customFormat="1" ht="13.5" thickBot="1">
      <c r="A15" s="117"/>
      <c r="B15" s="140" t="s">
        <v>61</v>
      </c>
      <c r="D15" s="214">
        <v>14</v>
      </c>
      <c r="E15" s="214">
        <v>20</v>
      </c>
      <c r="F15" s="214">
        <v>11</v>
      </c>
      <c r="G15" s="214">
        <v>55</v>
      </c>
      <c r="I15" s="214">
        <v>15</v>
      </c>
      <c r="J15" s="214">
        <v>73</v>
      </c>
      <c r="K15" s="214">
        <v>16</v>
      </c>
      <c r="L15" s="214">
        <v>39</v>
      </c>
      <c r="M15" s="204"/>
      <c r="N15" s="204"/>
      <c r="O15" s="204"/>
      <c r="P15" s="204"/>
      <c r="Q15" s="204"/>
      <c r="R15" s="204"/>
      <c r="S15" s="204"/>
      <c r="T15" s="204"/>
      <c r="U15" s="204"/>
      <c r="V15" s="204"/>
    </row>
    <row r="16" spans="1:22" s="143" customFormat="1" ht="13.5" thickBot="1">
      <c r="A16" s="271" t="s">
        <v>58</v>
      </c>
      <c r="B16" s="271"/>
      <c r="D16" s="235">
        <v>157</v>
      </c>
      <c r="E16" s="235">
        <v>325</v>
      </c>
      <c r="F16" s="262">
        <v>11</v>
      </c>
      <c r="G16" s="262">
        <v>133</v>
      </c>
      <c r="I16" s="235">
        <f>SUM(I9:I15)</f>
        <v>-48</v>
      </c>
      <c r="J16" s="235">
        <f>SUM(J9:J15)</f>
        <v>151</v>
      </c>
      <c r="K16" s="235">
        <f>SUM(K9:K15)</f>
        <v>-11</v>
      </c>
      <c r="L16" s="235">
        <f>SUM(L9:L15)</f>
        <v>860</v>
      </c>
      <c r="M16" s="259"/>
      <c r="N16" s="259"/>
      <c r="O16" s="259"/>
      <c r="P16" s="259"/>
      <c r="Q16" s="259"/>
      <c r="R16" s="259"/>
      <c r="S16" s="259"/>
      <c r="T16" s="259"/>
      <c r="U16" s="259"/>
      <c r="V16" s="259"/>
    </row>
    <row r="17" spans="1:22" s="139" customFormat="1" ht="12.75">
      <c r="A17" s="229"/>
      <c r="B17" s="213" t="s">
        <v>179</v>
      </c>
      <c r="D17" s="208"/>
      <c r="E17" s="208"/>
      <c r="F17" s="208">
        <v>358</v>
      </c>
      <c r="G17" s="208"/>
      <c r="I17" s="208"/>
      <c r="J17" s="208"/>
      <c r="K17" s="208"/>
      <c r="L17" s="208"/>
      <c r="N17" s="204"/>
      <c r="O17" s="204"/>
      <c r="P17" s="204"/>
      <c r="Q17" s="204"/>
      <c r="R17" s="204"/>
      <c r="S17" s="204"/>
      <c r="T17" s="204"/>
      <c r="U17" s="204"/>
      <c r="V17" s="204"/>
    </row>
    <row r="18" spans="1:22" s="139" customFormat="1" ht="12.75">
      <c r="A18" s="229"/>
      <c r="B18" s="213" t="s">
        <v>180</v>
      </c>
      <c r="D18" s="208"/>
      <c r="E18" s="208"/>
      <c r="F18" s="208"/>
      <c r="G18" s="208">
        <v>20</v>
      </c>
      <c r="I18" s="208">
        <v>200</v>
      </c>
      <c r="J18" s="208">
        <v>228</v>
      </c>
      <c r="K18" s="208">
        <f>-K13</f>
        <v>313</v>
      </c>
      <c r="L18" s="208">
        <v>-741</v>
      </c>
      <c r="N18" s="204"/>
      <c r="O18" s="204"/>
      <c r="P18" s="204"/>
      <c r="Q18" s="204"/>
      <c r="R18" s="204"/>
      <c r="S18" s="204"/>
      <c r="T18" s="204"/>
      <c r="U18" s="204"/>
      <c r="V18" s="204"/>
    </row>
    <row r="19" spans="1:22" s="139" customFormat="1" ht="13.5" thickBot="1">
      <c r="A19" s="229"/>
      <c r="B19" s="213" t="s">
        <v>146</v>
      </c>
      <c r="D19" s="208"/>
      <c r="E19" s="208"/>
      <c r="F19" s="208"/>
      <c r="G19" s="208">
        <v>145</v>
      </c>
      <c r="I19" s="208"/>
      <c r="J19" s="208"/>
      <c r="K19" s="208"/>
      <c r="L19" s="208"/>
      <c r="N19" s="204"/>
      <c r="O19" s="204"/>
      <c r="P19" s="204"/>
      <c r="Q19" s="204"/>
      <c r="R19" s="204"/>
      <c r="S19" s="204"/>
      <c r="T19" s="204"/>
      <c r="U19" s="204"/>
      <c r="V19" s="204"/>
    </row>
    <row r="20" spans="1:22" s="143" customFormat="1" ht="30" customHeight="1" thickBot="1">
      <c r="A20" s="274" t="s">
        <v>144</v>
      </c>
      <c r="B20" s="274"/>
      <c r="D20" s="235">
        <f>+D19+D16</f>
        <v>157</v>
      </c>
      <c r="E20" s="235">
        <f>+E19+E16</f>
        <v>325</v>
      </c>
      <c r="F20" s="235">
        <v>369</v>
      </c>
      <c r="G20" s="235">
        <v>298</v>
      </c>
      <c r="I20" s="235">
        <v>152</v>
      </c>
      <c r="J20" s="235">
        <v>379</v>
      </c>
      <c r="K20" s="235">
        <v>302</v>
      </c>
      <c r="L20" s="235">
        <v>119</v>
      </c>
      <c r="N20" s="204"/>
      <c r="O20" s="204"/>
      <c r="P20" s="204"/>
      <c r="Q20" s="204"/>
      <c r="R20" s="204"/>
      <c r="S20" s="204"/>
      <c r="T20" s="204"/>
      <c r="U20" s="204"/>
      <c r="V20" s="204"/>
    </row>
    <row r="21" spans="1:22" ht="12.75">
      <c r="A21" s="229"/>
      <c r="N21" s="204"/>
      <c r="O21" s="204"/>
      <c r="P21" s="204"/>
      <c r="Q21" s="204"/>
      <c r="R21" s="204"/>
      <c r="S21" s="204"/>
      <c r="T21" s="204"/>
      <c r="U21" s="204"/>
      <c r="V21" s="204"/>
    </row>
  </sheetData>
  <sheetProtection/>
  <mergeCells count="6">
    <mergeCell ref="D1:G1"/>
    <mergeCell ref="A16:B16"/>
    <mergeCell ref="A9:B9"/>
    <mergeCell ref="A5:B5"/>
    <mergeCell ref="A20:B20"/>
    <mergeCell ref="I1:L1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view="pageBreakPreview" zoomScale="75" zoomScaleNormal="70" zoomScaleSheetLayoutView="75" zoomScalePageLayoutView="0" workbookViewId="0" topLeftCell="H1">
      <selection activeCell="A48" sqref="A48"/>
    </sheetView>
  </sheetViews>
  <sheetFormatPr defaultColWidth="9.1406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50.00390625" style="5" customWidth="1"/>
    <col min="7" max="7" width="0.9921875" style="5" customWidth="1"/>
    <col min="8" max="11" width="11.421875" style="6" customWidth="1"/>
    <col min="12" max="12" width="0.9921875" style="5" customWidth="1"/>
    <col min="13" max="16" width="11.421875" style="6" customWidth="1"/>
    <col min="17" max="17" width="7.421875" style="56" bestFit="1" customWidth="1"/>
    <col min="18" max="16384" width="9.140625" style="56" customWidth="1"/>
  </cols>
  <sheetData>
    <row r="2" spans="2:16" ht="18">
      <c r="B2" s="267" t="s">
        <v>12</v>
      </c>
      <c r="C2" s="267"/>
      <c r="D2" s="267"/>
      <c r="E2" s="267"/>
      <c r="F2" s="267"/>
      <c r="H2" s="270">
        <v>2014</v>
      </c>
      <c r="I2" s="270"/>
      <c r="J2" s="270"/>
      <c r="K2" s="270"/>
      <c r="M2" s="270">
        <v>2015</v>
      </c>
      <c r="N2" s="270"/>
      <c r="O2" s="270"/>
      <c r="P2" s="270"/>
    </row>
    <row r="3" spans="2:16" ht="12.75">
      <c r="B3" s="275"/>
      <c r="C3" s="275"/>
      <c r="D3" s="275"/>
      <c r="E3" s="275"/>
      <c r="F3" s="275"/>
      <c r="H3" s="7" t="s">
        <v>67</v>
      </c>
      <c r="I3" s="7" t="s">
        <v>68</v>
      </c>
      <c r="J3" s="7" t="s">
        <v>69</v>
      </c>
      <c r="K3" s="7" t="s">
        <v>70</v>
      </c>
      <c r="M3" s="7" t="s">
        <v>67</v>
      </c>
      <c r="N3" s="7" t="s">
        <v>68</v>
      </c>
      <c r="O3" s="7" t="s">
        <v>69</v>
      </c>
      <c r="P3" s="7" t="s">
        <v>70</v>
      </c>
    </row>
    <row r="4" spans="2:16" ht="15">
      <c r="B4" s="1"/>
      <c r="C4" s="1"/>
      <c r="D4" s="1"/>
      <c r="E4" s="1"/>
      <c r="F4" s="1"/>
      <c r="H4" s="8"/>
      <c r="I4" s="8"/>
      <c r="J4" s="8"/>
      <c r="K4" s="8"/>
      <c r="M4" s="8"/>
      <c r="N4" s="8"/>
      <c r="O4" s="8"/>
      <c r="P4" s="8"/>
    </row>
    <row r="5" spans="1:16" ht="23.25">
      <c r="A5" s="6"/>
      <c r="B5" s="9" t="s">
        <v>71</v>
      </c>
      <c r="F5" s="6"/>
      <c r="G5" s="6"/>
      <c r="H5" s="8"/>
      <c r="I5" s="8"/>
      <c r="J5" s="8"/>
      <c r="K5" s="8"/>
      <c r="L5" s="6"/>
      <c r="M5" s="8"/>
      <c r="N5" s="8"/>
      <c r="O5" s="8"/>
      <c r="P5" s="8"/>
    </row>
    <row r="6" spans="1:16" ht="12.75">
      <c r="A6" s="6"/>
      <c r="F6" s="6"/>
      <c r="G6" s="6"/>
      <c r="H6" s="8"/>
      <c r="I6" s="8"/>
      <c r="J6" s="8"/>
      <c r="K6" s="8"/>
      <c r="L6" s="6"/>
      <c r="M6" s="8"/>
      <c r="N6" s="8"/>
      <c r="O6" s="8"/>
      <c r="P6" s="8"/>
    </row>
    <row r="7" spans="1:16" ht="12.75">
      <c r="A7" s="3"/>
      <c r="B7" s="10"/>
      <c r="C7" s="11"/>
      <c r="D7" s="12"/>
      <c r="E7" s="12"/>
      <c r="F7" s="13"/>
      <c r="G7" s="3"/>
      <c r="H7" s="15"/>
      <c r="I7" s="15"/>
      <c r="J7" s="15"/>
      <c r="K7" s="15"/>
      <c r="L7" s="3"/>
      <c r="M7" s="15"/>
      <c r="N7" s="15"/>
      <c r="O7" s="15"/>
      <c r="P7" s="15"/>
    </row>
    <row r="8" spans="1:17" s="38" customFormat="1" ht="12.75">
      <c r="A8" s="24"/>
      <c r="B8" s="21" t="s">
        <v>72</v>
      </c>
      <c r="C8" s="21"/>
      <c r="D8" s="57"/>
      <c r="E8" s="57"/>
      <c r="F8" s="58"/>
      <c r="G8" s="24"/>
      <c r="H8" s="23">
        <v>3073</v>
      </c>
      <c r="I8" s="23">
        <v>0</v>
      </c>
      <c r="J8" s="23">
        <v>0</v>
      </c>
      <c r="K8" s="23">
        <v>0</v>
      </c>
      <c r="L8" s="24"/>
      <c r="M8" s="23">
        <v>0</v>
      </c>
      <c r="N8" s="23">
        <v>0</v>
      </c>
      <c r="O8" s="23">
        <v>0</v>
      </c>
      <c r="P8" s="23">
        <v>0</v>
      </c>
      <c r="Q8" s="205"/>
    </row>
    <row r="9" spans="1:16" ht="12.75">
      <c r="A9" s="26"/>
      <c r="B9" s="59" t="s">
        <v>73</v>
      </c>
      <c r="C9" s="60"/>
      <c r="D9" s="61"/>
      <c r="E9" s="3"/>
      <c r="F9" s="31"/>
      <c r="G9" s="3"/>
      <c r="H9" s="36">
        <v>105</v>
      </c>
      <c r="I9" s="36">
        <v>84</v>
      </c>
      <c r="J9" s="36">
        <v>84</v>
      </c>
      <c r="K9" s="36">
        <v>73</v>
      </c>
      <c r="L9" s="3"/>
      <c r="M9" s="36">
        <v>72</v>
      </c>
      <c r="N9" s="36">
        <v>54</v>
      </c>
      <c r="O9" s="36">
        <v>54</v>
      </c>
      <c r="P9" s="36">
        <v>37</v>
      </c>
    </row>
    <row r="10" spans="1:16" ht="12.75">
      <c r="A10" s="32"/>
      <c r="B10" s="4" t="s">
        <v>74</v>
      </c>
      <c r="C10" s="33"/>
      <c r="D10" s="34"/>
      <c r="E10" s="35"/>
      <c r="F10" s="31"/>
      <c r="G10" s="35"/>
      <c r="H10" s="36">
        <v>25</v>
      </c>
      <c r="I10" s="36">
        <v>30</v>
      </c>
      <c r="J10" s="36">
        <v>35</v>
      </c>
      <c r="K10" s="36">
        <v>51</v>
      </c>
      <c r="L10" s="35"/>
      <c r="M10" s="36">
        <v>57</v>
      </c>
      <c r="N10" s="36">
        <v>76</v>
      </c>
      <c r="O10" s="36">
        <v>80</v>
      </c>
      <c r="P10" s="36">
        <v>89</v>
      </c>
    </row>
    <row r="11" spans="1:16" ht="12.75">
      <c r="A11" s="32"/>
      <c r="B11" s="4" t="s">
        <v>75</v>
      </c>
      <c r="C11" s="33"/>
      <c r="D11" s="34"/>
      <c r="E11" s="35"/>
      <c r="F11" s="31"/>
      <c r="G11" s="35"/>
      <c r="H11" s="36">
        <v>0</v>
      </c>
      <c r="I11" s="36">
        <v>0</v>
      </c>
      <c r="J11" s="36">
        <v>0</v>
      </c>
      <c r="K11" s="36">
        <v>0</v>
      </c>
      <c r="L11" s="35"/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32"/>
      <c r="B12" s="4" t="s">
        <v>126</v>
      </c>
      <c r="C12" s="33"/>
      <c r="D12" s="34"/>
      <c r="E12" s="35"/>
      <c r="F12" s="31"/>
      <c r="G12" s="35"/>
      <c r="H12" s="36">
        <v>1162</v>
      </c>
      <c r="I12" s="36">
        <v>4111</v>
      </c>
      <c r="J12" s="36">
        <v>4449</v>
      </c>
      <c r="K12" s="36">
        <v>4307</v>
      </c>
      <c r="L12" s="35"/>
      <c r="M12" s="36">
        <v>4184</v>
      </c>
      <c r="N12" s="36">
        <v>4415</v>
      </c>
      <c r="O12" s="36">
        <v>4905</v>
      </c>
      <c r="P12" s="36">
        <v>4122</v>
      </c>
    </row>
    <row r="13" spans="2:16" s="62" customFormat="1" ht="12.75">
      <c r="B13" s="63" t="s">
        <v>76</v>
      </c>
      <c r="C13" s="64"/>
      <c r="D13" s="63"/>
      <c r="E13" s="65"/>
      <c r="F13" s="66"/>
      <c r="G13" s="68"/>
      <c r="H13" s="67">
        <v>4365</v>
      </c>
      <c r="I13" s="67">
        <v>4225</v>
      </c>
      <c r="J13" s="67">
        <v>4568</v>
      </c>
      <c r="K13" s="67">
        <v>4431</v>
      </c>
      <c r="L13" s="68"/>
      <c r="M13" s="242">
        <f>SUM(M8:M12)</f>
        <v>4313</v>
      </c>
      <c r="N13" s="242">
        <f>SUM(N8:N12)</f>
        <v>4545</v>
      </c>
      <c r="O13" s="242">
        <f>SUM(O8:O12)</f>
        <v>5039</v>
      </c>
      <c r="P13" s="242">
        <v>4248</v>
      </c>
    </row>
    <row r="14" spans="1:16" ht="12.75">
      <c r="A14" s="32"/>
      <c r="B14" s="4" t="s">
        <v>77</v>
      </c>
      <c r="C14" s="41"/>
      <c r="E14" s="35"/>
      <c r="F14" s="42"/>
      <c r="G14" s="35"/>
      <c r="H14" s="37">
        <v>148</v>
      </c>
      <c r="I14" s="37">
        <v>81</v>
      </c>
      <c r="J14" s="37">
        <v>136</v>
      </c>
      <c r="K14" s="37">
        <v>57</v>
      </c>
      <c r="L14" s="35"/>
      <c r="M14" s="37">
        <v>278</v>
      </c>
      <c r="N14" s="37">
        <v>44</v>
      </c>
      <c r="O14" s="37">
        <v>12</v>
      </c>
      <c r="P14" s="37">
        <v>12</v>
      </c>
    </row>
    <row r="15" spans="2:16" s="62" customFormat="1" ht="12.75">
      <c r="B15" s="63" t="s">
        <v>78</v>
      </c>
      <c r="C15" s="64"/>
      <c r="D15" s="63"/>
      <c r="E15" s="65"/>
      <c r="F15" s="66"/>
      <c r="G15" s="68"/>
      <c r="H15" s="67">
        <v>4513</v>
      </c>
      <c r="I15" s="67">
        <v>4306</v>
      </c>
      <c r="J15" s="67">
        <v>4704</v>
      </c>
      <c r="K15" s="67">
        <v>4488</v>
      </c>
      <c r="L15" s="68"/>
      <c r="M15" s="242">
        <f>SUM(M13:M14)</f>
        <v>4591</v>
      </c>
      <c r="N15" s="242">
        <f>SUM(N13:N14)</f>
        <v>4589</v>
      </c>
      <c r="O15" s="242">
        <f>SUM(O13:O14)</f>
        <v>5051</v>
      </c>
      <c r="P15" s="242">
        <v>4260</v>
      </c>
    </row>
    <row r="16" spans="1:16" ht="12.75">
      <c r="A16" s="32"/>
      <c r="B16" s="4" t="s">
        <v>79</v>
      </c>
      <c r="C16" s="41"/>
      <c r="E16" s="35"/>
      <c r="F16" s="42"/>
      <c r="G16" s="35"/>
      <c r="H16" s="37">
        <v>0</v>
      </c>
      <c r="I16" s="37">
        <v>0</v>
      </c>
      <c r="J16" s="37">
        <v>0</v>
      </c>
      <c r="K16" s="37">
        <v>0</v>
      </c>
      <c r="L16" s="35"/>
      <c r="M16" s="37">
        <v>0</v>
      </c>
      <c r="N16" s="37">
        <v>0</v>
      </c>
      <c r="O16" s="37">
        <v>0</v>
      </c>
      <c r="P16" s="37">
        <v>0</v>
      </c>
    </row>
    <row r="17" spans="1:16" ht="12.75">
      <c r="A17" s="32"/>
      <c r="B17" s="4" t="s">
        <v>80</v>
      </c>
      <c r="C17" s="41"/>
      <c r="E17" s="35"/>
      <c r="F17" s="42"/>
      <c r="G17" s="35"/>
      <c r="H17" s="37">
        <v>0</v>
      </c>
      <c r="I17" s="37">
        <v>0</v>
      </c>
      <c r="J17" s="37">
        <v>0</v>
      </c>
      <c r="K17" s="37">
        <v>0</v>
      </c>
      <c r="L17" s="35"/>
      <c r="M17" s="37">
        <v>0</v>
      </c>
      <c r="N17" s="37">
        <v>0</v>
      </c>
      <c r="O17" s="37">
        <v>0</v>
      </c>
      <c r="P17" s="37">
        <v>0</v>
      </c>
    </row>
    <row r="18" spans="1:16" ht="12.75">
      <c r="A18" s="32"/>
      <c r="B18" s="4" t="s">
        <v>81</v>
      </c>
      <c r="C18" s="41"/>
      <c r="D18" s="35"/>
      <c r="E18" s="35"/>
      <c r="F18" s="42"/>
      <c r="G18" s="35"/>
      <c r="H18" s="37">
        <v>470</v>
      </c>
      <c r="I18" s="37">
        <v>655</v>
      </c>
      <c r="J18" s="37">
        <v>328</v>
      </c>
      <c r="K18" s="37">
        <v>248</v>
      </c>
      <c r="L18" s="35"/>
      <c r="M18" s="37">
        <v>200</v>
      </c>
      <c r="N18" s="37">
        <v>460</v>
      </c>
      <c r="O18" s="37">
        <v>231</v>
      </c>
      <c r="P18" s="37">
        <v>266</v>
      </c>
    </row>
    <row r="19" spans="2:16" s="62" customFormat="1" ht="12.75">
      <c r="B19" s="63" t="s">
        <v>82</v>
      </c>
      <c r="C19" s="64"/>
      <c r="D19" s="63"/>
      <c r="E19" s="65"/>
      <c r="F19" s="66"/>
      <c r="G19" s="68"/>
      <c r="H19" s="67">
        <v>470</v>
      </c>
      <c r="I19" s="67">
        <v>655</v>
      </c>
      <c r="J19" s="67">
        <v>328</v>
      </c>
      <c r="K19" s="67">
        <v>248</v>
      </c>
      <c r="L19" s="68"/>
      <c r="M19" s="242">
        <f>SUM(M16:M18)</f>
        <v>200</v>
      </c>
      <c r="N19" s="242">
        <f>SUM(N16:N18)</f>
        <v>460</v>
      </c>
      <c r="O19" s="242">
        <f>SUM(O16:O18)</f>
        <v>231</v>
      </c>
      <c r="P19" s="242">
        <v>266</v>
      </c>
    </row>
    <row r="20" spans="1:16" ht="12.75">
      <c r="A20" s="32"/>
      <c r="B20" s="4" t="s">
        <v>83</v>
      </c>
      <c r="C20" s="33"/>
      <c r="E20" s="35"/>
      <c r="F20" s="42"/>
      <c r="G20" s="35"/>
      <c r="H20" s="37">
        <v>-6</v>
      </c>
      <c r="I20" s="37">
        <v>-27</v>
      </c>
      <c r="J20" s="37">
        <v>-84</v>
      </c>
      <c r="K20" s="37">
        <v>-106</v>
      </c>
      <c r="L20" s="35"/>
      <c r="M20" s="37">
        <v>-121</v>
      </c>
      <c r="N20" s="37">
        <v>-60</v>
      </c>
      <c r="O20" s="37">
        <v>-55</v>
      </c>
      <c r="P20" s="37">
        <v>-83</v>
      </c>
    </row>
    <row r="21" spans="2:16" s="62" customFormat="1" ht="12.75">
      <c r="B21" s="63" t="s">
        <v>84</v>
      </c>
      <c r="C21" s="64"/>
      <c r="D21" s="63"/>
      <c r="E21" s="65"/>
      <c r="F21" s="66"/>
      <c r="G21" s="68"/>
      <c r="H21" s="67">
        <v>4037</v>
      </c>
      <c r="I21" s="67">
        <v>3624</v>
      </c>
      <c r="J21" s="67">
        <v>4292</v>
      </c>
      <c r="K21" s="67">
        <v>4134</v>
      </c>
      <c r="L21" s="68"/>
      <c r="M21" s="242">
        <f>M15-M19+M20</f>
        <v>4270</v>
      </c>
      <c r="N21" s="242">
        <f>N15-N19+N20</f>
        <v>4069</v>
      </c>
      <c r="O21" s="242">
        <f>O15-O19+O20</f>
        <v>4765</v>
      </c>
      <c r="P21" s="242">
        <v>3911</v>
      </c>
    </row>
    <row r="22" spans="1:16" ht="12.75">
      <c r="A22" s="38"/>
      <c r="B22" s="69" t="s">
        <v>85</v>
      </c>
      <c r="C22" s="70"/>
      <c r="D22" s="69"/>
      <c r="E22" s="71"/>
      <c r="F22" s="72"/>
      <c r="G22" s="74"/>
      <c r="H22" s="73">
        <v>0.24</v>
      </c>
      <c r="I22" s="73">
        <v>0.23</v>
      </c>
      <c r="J22" s="73">
        <v>0.26</v>
      </c>
      <c r="K22" s="73">
        <v>0.25</v>
      </c>
      <c r="L22" s="74"/>
      <c r="M22" s="73">
        <v>0.25</v>
      </c>
      <c r="N22" s="73">
        <v>0.25</v>
      </c>
      <c r="O22" s="73">
        <v>0.28</v>
      </c>
      <c r="P22" s="73">
        <v>0.25</v>
      </c>
    </row>
    <row r="24" ht="12.75">
      <c r="B24" s="2" t="s">
        <v>86</v>
      </c>
    </row>
    <row r="25" spans="2:16" ht="12.75">
      <c r="B25" s="56" t="s">
        <v>3</v>
      </c>
      <c r="G25" s="76"/>
      <c r="H25" s="75">
        <v>1</v>
      </c>
      <c r="I25" s="75">
        <v>1</v>
      </c>
      <c r="J25" s="75">
        <v>1</v>
      </c>
      <c r="K25" s="75">
        <v>1</v>
      </c>
      <c r="L25" s="76"/>
      <c r="M25" s="75">
        <v>1</v>
      </c>
      <c r="N25" s="75">
        <v>1</v>
      </c>
      <c r="O25" s="75">
        <v>1</v>
      </c>
      <c r="P25" s="75">
        <v>1</v>
      </c>
    </row>
    <row r="26" spans="2:16" ht="12.75">
      <c r="B26" s="56" t="s">
        <v>4</v>
      </c>
      <c r="G26" s="76"/>
      <c r="H26" s="75">
        <v>0</v>
      </c>
      <c r="I26" s="75">
        <v>0</v>
      </c>
      <c r="J26" s="75">
        <v>0</v>
      </c>
      <c r="K26" s="75">
        <v>0</v>
      </c>
      <c r="L26" s="76"/>
      <c r="M26" s="75">
        <v>0</v>
      </c>
      <c r="N26" s="75">
        <v>0</v>
      </c>
      <c r="O26" s="75">
        <v>0</v>
      </c>
      <c r="P26" s="75">
        <v>0</v>
      </c>
    </row>
    <row r="27" spans="1:16" ht="12.75">
      <c r="A27" s="38"/>
      <c r="B27" s="69" t="s">
        <v>5</v>
      </c>
      <c r="C27" s="70"/>
      <c r="D27" s="69"/>
      <c r="E27" s="71"/>
      <c r="F27" s="72"/>
      <c r="G27" s="76"/>
      <c r="H27" s="73">
        <v>0</v>
      </c>
      <c r="I27" s="73">
        <v>0</v>
      </c>
      <c r="J27" s="73">
        <v>0</v>
      </c>
      <c r="K27" s="73">
        <v>0</v>
      </c>
      <c r="L27" s="76"/>
      <c r="M27" s="73">
        <v>0</v>
      </c>
      <c r="N27" s="73">
        <v>0</v>
      </c>
      <c r="O27" s="73">
        <v>0</v>
      </c>
      <c r="P27" s="73">
        <v>0</v>
      </c>
    </row>
    <row r="29" spans="2:16" ht="12.75">
      <c r="B29" s="2" t="s">
        <v>87</v>
      </c>
      <c r="H29" s="77">
        <v>1</v>
      </c>
      <c r="I29" s="77">
        <v>3</v>
      </c>
      <c r="J29" s="77">
        <v>1.1</v>
      </c>
      <c r="K29" s="77">
        <v>1.2</v>
      </c>
      <c r="M29" s="77">
        <v>1.2</v>
      </c>
      <c r="N29" s="77">
        <v>2.2</v>
      </c>
      <c r="O29" s="77">
        <v>1.5</v>
      </c>
      <c r="P29" s="77">
        <v>2.8</v>
      </c>
    </row>
    <row r="30" spans="2:16" ht="13.5" thickBot="1">
      <c r="B30" s="78"/>
      <c r="C30" s="53"/>
      <c r="D30" s="55"/>
      <c r="E30" s="55"/>
      <c r="F30" s="79"/>
      <c r="H30" s="79"/>
      <c r="I30" s="79"/>
      <c r="J30" s="79"/>
      <c r="K30" s="79"/>
      <c r="M30" s="79"/>
      <c r="N30" s="79"/>
      <c r="O30" s="79"/>
      <c r="P30" s="79"/>
    </row>
    <row r="31" ht="13.5" thickTop="1"/>
    <row r="32" spans="2:6" ht="41.25" customHeight="1">
      <c r="B32" s="265" t="s">
        <v>88</v>
      </c>
      <c r="C32" s="265"/>
      <c r="D32" s="265"/>
      <c r="E32" s="265"/>
      <c r="F32" s="265"/>
    </row>
  </sheetData>
  <sheetProtection/>
  <mergeCells count="4">
    <mergeCell ref="B2:F3"/>
    <mergeCell ref="B32:F32"/>
    <mergeCell ref="H2:K2"/>
    <mergeCell ref="M2:P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view="pageBreakPreview" zoomScale="85" zoomScaleSheetLayoutView="85" zoomScalePageLayoutView="0" workbookViewId="0" topLeftCell="A1">
      <pane xSplit="1" ySplit="3" topLeftCell="B34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A48" sqref="A48"/>
    </sheetView>
  </sheetViews>
  <sheetFormatPr defaultColWidth="9.140625" defaultRowHeight="12.75"/>
  <cols>
    <col min="1" max="1" width="52.7109375" style="56" customWidth="1"/>
    <col min="2" max="2" width="0.9921875" style="81" customWidth="1"/>
    <col min="3" max="6" width="13.140625" style="56" bestFit="1" customWidth="1"/>
    <col min="7" max="7" width="0.9921875" style="81" customWidth="1"/>
    <col min="8" max="12" width="11.00390625" style="56" customWidth="1"/>
    <col min="13" max="13" width="1.7109375" style="56" customWidth="1"/>
    <col min="14" max="17" width="9.140625" style="56" customWidth="1"/>
    <col min="18" max="18" width="3.28125" style="56" customWidth="1"/>
    <col min="19" max="16384" width="9.140625" style="56" customWidth="1"/>
  </cols>
  <sheetData>
    <row r="1" spans="1:20" ht="12.75">
      <c r="A1" s="80" t="s">
        <v>89</v>
      </c>
      <c r="N1" s="206"/>
      <c r="O1" s="206"/>
      <c r="P1" s="206"/>
      <c r="Q1" s="206"/>
      <c r="R1" s="206"/>
      <c r="S1" s="206"/>
      <c r="T1" s="206"/>
    </row>
    <row r="2" spans="1:20" ht="18">
      <c r="A2" s="276" t="s">
        <v>90</v>
      </c>
      <c r="B2" s="6"/>
      <c r="C2" s="281">
        <v>2014</v>
      </c>
      <c r="D2" s="281"/>
      <c r="E2" s="281"/>
      <c r="F2" s="281"/>
      <c r="G2" s="6"/>
      <c r="H2" s="281">
        <v>2015</v>
      </c>
      <c r="I2" s="281"/>
      <c r="J2" s="281"/>
      <c r="K2" s="232"/>
      <c r="L2" s="233"/>
      <c r="M2" s="233"/>
      <c r="N2" s="206"/>
      <c r="O2" s="206"/>
      <c r="P2" s="206"/>
      <c r="Q2" s="206"/>
      <c r="R2" s="206"/>
      <c r="S2" s="206"/>
      <c r="T2" s="206"/>
    </row>
    <row r="3" spans="1:22" ht="12.75">
      <c r="A3" s="277"/>
      <c r="B3" s="6"/>
      <c r="C3" s="7" t="s">
        <v>67</v>
      </c>
      <c r="D3" s="7" t="s">
        <v>68</v>
      </c>
      <c r="E3" s="7" t="s">
        <v>69</v>
      </c>
      <c r="F3" s="7" t="s">
        <v>70</v>
      </c>
      <c r="G3" s="6"/>
      <c r="H3" s="7" t="s">
        <v>67</v>
      </c>
      <c r="I3" s="7" t="s">
        <v>68</v>
      </c>
      <c r="J3" s="7" t="s">
        <v>69</v>
      </c>
      <c r="K3" s="7" t="s">
        <v>70</v>
      </c>
      <c r="L3" s="7"/>
      <c r="M3" s="7"/>
      <c r="N3" s="7"/>
      <c r="O3" s="7"/>
      <c r="P3" s="7"/>
      <c r="Q3" s="7"/>
      <c r="R3" s="6"/>
      <c r="S3" s="7"/>
      <c r="T3" s="7"/>
      <c r="U3" s="7"/>
      <c r="V3" s="7"/>
    </row>
    <row r="4" spans="1:20" ht="12.75">
      <c r="A4" s="82"/>
      <c r="B4" s="6"/>
      <c r="C4" s="8"/>
      <c r="D4" s="8"/>
      <c r="E4" s="8"/>
      <c r="F4" s="8"/>
      <c r="G4" s="6"/>
      <c r="H4" s="8"/>
      <c r="I4" s="8"/>
      <c r="J4" s="8"/>
      <c r="K4" s="8"/>
      <c r="L4" s="8"/>
      <c r="M4" s="8"/>
      <c r="N4" s="206"/>
      <c r="O4" s="206"/>
      <c r="P4" s="206"/>
      <c r="Q4" s="206"/>
      <c r="R4" s="206"/>
      <c r="S4" s="206"/>
      <c r="T4" s="206"/>
    </row>
    <row r="5" spans="1:22" s="84" customFormat="1" ht="12.75">
      <c r="A5" s="101" t="s">
        <v>182</v>
      </c>
      <c r="C5" s="94">
        <v>352</v>
      </c>
      <c r="D5" s="94">
        <v>418</v>
      </c>
      <c r="E5" s="94">
        <v>480</v>
      </c>
      <c r="F5" s="94">
        <v>539</v>
      </c>
      <c r="H5" s="94">
        <v>591</v>
      </c>
      <c r="I5" s="94">
        <v>627</v>
      </c>
      <c r="J5" s="94">
        <v>667</v>
      </c>
      <c r="K5" s="94">
        <v>728</v>
      </c>
      <c r="L5" s="94"/>
      <c r="M5" s="94"/>
      <c r="N5" s="94"/>
      <c r="O5" s="94"/>
      <c r="P5" s="94"/>
      <c r="Q5" s="94"/>
      <c r="R5" s="207"/>
      <c r="S5" s="94"/>
      <c r="T5" s="94"/>
      <c r="U5" s="207"/>
      <c r="V5" s="207"/>
    </row>
    <row r="6" spans="1:20" ht="12.75">
      <c r="A6" s="82"/>
      <c r="B6" s="6"/>
      <c r="C6" s="8"/>
      <c r="D6" s="8"/>
      <c r="E6" s="8"/>
      <c r="F6" s="8"/>
      <c r="G6" s="6"/>
      <c r="H6" s="8"/>
      <c r="I6" s="8"/>
      <c r="J6" s="8"/>
      <c r="K6" s="8"/>
      <c r="L6" s="94"/>
      <c r="M6" s="8"/>
      <c r="N6" s="94"/>
      <c r="O6" s="94"/>
      <c r="P6" s="94"/>
      <c r="Q6" s="94"/>
      <c r="R6" s="207"/>
      <c r="S6" s="94"/>
      <c r="T6" s="94"/>
    </row>
    <row r="7" spans="1:20" ht="12.75">
      <c r="A7" s="83" t="s">
        <v>94</v>
      </c>
      <c r="B7" s="6"/>
      <c r="C7" s="8"/>
      <c r="D7" s="8"/>
      <c r="E7" s="8"/>
      <c r="F7" s="8"/>
      <c r="G7" s="6"/>
      <c r="H7" s="8"/>
      <c r="I7" s="8"/>
      <c r="J7" s="8"/>
      <c r="K7" s="8"/>
      <c r="L7" s="94"/>
      <c r="M7" s="8"/>
      <c r="N7" s="94"/>
      <c r="O7" s="94"/>
      <c r="P7" s="94"/>
      <c r="Q7" s="94"/>
      <c r="R7" s="207"/>
      <c r="S7" s="94"/>
      <c r="T7" s="94"/>
    </row>
    <row r="8" spans="1:22" s="84" customFormat="1" ht="12.75">
      <c r="A8" s="97" t="s">
        <v>131</v>
      </c>
      <c r="C8" s="94">
        <v>4203</v>
      </c>
      <c r="D8" s="94">
        <v>4133</v>
      </c>
      <c r="E8" s="94">
        <v>4061</v>
      </c>
      <c r="F8" s="94">
        <v>3974</v>
      </c>
      <c r="H8" s="94">
        <v>3880</v>
      </c>
      <c r="I8" s="94">
        <v>3780</v>
      </c>
      <c r="J8" s="94">
        <v>3681</v>
      </c>
      <c r="K8" s="94">
        <v>3580</v>
      </c>
      <c r="L8" s="94"/>
      <c r="M8" s="94"/>
      <c r="N8" s="94"/>
      <c r="O8" s="94"/>
      <c r="P8" s="94"/>
      <c r="Q8" s="94"/>
      <c r="R8" s="207"/>
      <c r="S8" s="94"/>
      <c r="T8" s="94"/>
      <c r="U8" s="207"/>
      <c r="V8" s="207"/>
    </row>
    <row r="9" spans="1:22" s="84" customFormat="1" ht="12.75">
      <c r="A9" s="97" t="s">
        <v>91</v>
      </c>
      <c r="C9" s="94">
        <v>482</v>
      </c>
      <c r="D9" s="94">
        <v>500</v>
      </c>
      <c r="E9" s="94">
        <v>518</v>
      </c>
      <c r="F9" s="94">
        <v>538</v>
      </c>
      <c r="H9" s="94">
        <v>555</v>
      </c>
      <c r="I9" s="94">
        <v>567</v>
      </c>
      <c r="J9" s="94">
        <v>587</v>
      </c>
      <c r="K9" s="94">
        <v>614</v>
      </c>
      <c r="L9" s="94"/>
      <c r="M9" s="94"/>
      <c r="N9" s="94"/>
      <c r="O9" s="94"/>
      <c r="P9" s="94"/>
      <c r="Q9" s="94"/>
      <c r="R9" s="207"/>
      <c r="S9" s="94"/>
      <c r="T9" s="94"/>
      <c r="U9" s="207"/>
      <c r="V9" s="207"/>
    </row>
    <row r="10" spans="1:22" s="81" customFormat="1" ht="12.75">
      <c r="A10" s="101" t="s">
        <v>92</v>
      </c>
      <c r="B10" s="106"/>
      <c r="C10" s="106">
        <v>4685</v>
      </c>
      <c r="D10" s="106">
        <v>4633</v>
      </c>
      <c r="E10" s="106">
        <v>4579</v>
      </c>
      <c r="F10" s="106">
        <v>4512</v>
      </c>
      <c r="G10" s="106"/>
      <c r="H10" s="106">
        <v>4435</v>
      </c>
      <c r="I10" s="106">
        <v>4347</v>
      </c>
      <c r="J10" s="106">
        <v>4268</v>
      </c>
      <c r="K10" s="106">
        <v>4194</v>
      </c>
      <c r="L10" s="94"/>
      <c r="M10" s="94"/>
      <c r="N10" s="94"/>
      <c r="O10" s="94"/>
      <c r="P10" s="94"/>
      <c r="Q10" s="94"/>
      <c r="R10" s="207"/>
      <c r="S10" s="94"/>
      <c r="T10" s="94"/>
      <c r="U10" s="207"/>
      <c r="V10" s="207"/>
    </row>
    <row r="11" spans="1:20" ht="12.75">
      <c r="A11" s="82"/>
      <c r="B11" s="6"/>
      <c r="C11" s="8"/>
      <c r="D11" s="8"/>
      <c r="E11" s="8"/>
      <c r="F11" s="8"/>
      <c r="G11" s="6"/>
      <c r="H11" s="8"/>
      <c r="I11" s="8"/>
      <c r="J11" s="8"/>
      <c r="K11" s="8"/>
      <c r="L11" s="94"/>
      <c r="M11" s="8"/>
      <c r="N11" s="94"/>
      <c r="O11" s="94"/>
      <c r="P11" s="94"/>
      <c r="Q11" s="94"/>
      <c r="R11" s="207"/>
      <c r="S11" s="94"/>
      <c r="T11" s="94"/>
    </row>
    <row r="12" spans="1:20" ht="12.75">
      <c r="A12" s="83" t="s">
        <v>93</v>
      </c>
      <c r="B12" s="6"/>
      <c r="C12" s="8"/>
      <c r="D12" s="8"/>
      <c r="E12" s="8"/>
      <c r="F12" s="8"/>
      <c r="G12" s="6"/>
      <c r="H12" s="8"/>
      <c r="I12" s="8"/>
      <c r="J12" s="8"/>
      <c r="K12" s="8"/>
      <c r="L12" s="94"/>
      <c r="M12" s="8"/>
      <c r="N12" s="94"/>
      <c r="O12" s="94"/>
      <c r="P12" s="94"/>
      <c r="Q12" s="94"/>
      <c r="R12" s="207"/>
      <c r="S12" s="94"/>
      <c r="T12" s="94"/>
    </row>
    <row r="13" spans="1:22" s="84" customFormat="1" ht="12.75">
      <c r="A13" s="97" t="s">
        <v>10</v>
      </c>
      <c r="C13" s="94">
        <v>2051</v>
      </c>
      <c r="D13" s="94">
        <v>2031</v>
      </c>
      <c r="E13" s="94">
        <v>2006</v>
      </c>
      <c r="F13" s="94">
        <v>1959</v>
      </c>
      <c r="H13" s="94">
        <v>1902</v>
      </c>
      <c r="I13" s="94">
        <v>1850</v>
      </c>
      <c r="J13" s="94">
        <v>1794</v>
      </c>
      <c r="K13" s="94">
        <v>1734</v>
      </c>
      <c r="L13" s="94"/>
      <c r="M13" s="94"/>
      <c r="N13" s="94"/>
      <c r="O13" s="94"/>
      <c r="P13" s="94"/>
      <c r="Q13" s="94"/>
      <c r="R13" s="207"/>
      <c r="S13" s="94"/>
      <c r="T13" s="94"/>
      <c r="U13" s="207"/>
      <c r="V13" s="207"/>
    </row>
    <row r="14" spans="1:22" s="84" customFormat="1" ht="12.75">
      <c r="A14" s="97" t="s">
        <v>132</v>
      </c>
      <c r="C14" s="189">
        <v>94</v>
      </c>
      <c r="D14" s="189">
        <v>116</v>
      </c>
      <c r="E14" s="189">
        <v>140</v>
      </c>
      <c r="F14" s="189">
        <v>174</v>
      </c>
      <c r="H14" s="189">
        <v>207</v>
      </c>
      <c r="I14" s="189">
        <v>232</v>
      </c>
      <c r="J14" s="189">
        <v>271</v>
      </c>
      <c r="K14" s="189">
        <v>316</v>
      </c>
      <c r="L14" s="94"/>
      <c r="M14" s="94"/>
      <c r="N14" s="94"/>
      <c r="O14" s="94"/>
      <c r="P14" s="94"/>
      <c r="Q14" s="94"/>
      <c r="R14" s="207"/>
      <c r="S14" s="94"/>
      <c r="T14" s="94"/>
      <c r="U14" s="207"/>
      <c r="V14" s="207"/>
    </row>
    <row r="15" spans="1:22" s="84" customFormat="1" ht="12.75">
      <c r="A15" s="97" t="s">
        <v>9</v>
      </c>
      <c r="C15" s="94">
        <v>140</v>
      </c>
      <c r="D15" s="94">
        <v>134</v>
      </c>
      <c r="E15" s="94">
        <v>123</v>
      </c>
      <c r="F15" s="94">
        <v>108</v>
      </c>
      <c r="H15" s="94">
        <v>89</v>
      </c>
      <c r="I15" s="94">
        <v>77</v>
      </c>
      <c r="J15" s="94">
        <v>66</v>
      </c>
      <c r="K15" s="94">
        <v>55</v>
      </c>
      <c r="L15" s="94"/>
      <c r="M15" s="94"/>
      <c r="N15" s="94"/>
      <c r="O15" s="94"/>
      <c r="P15" s="94"/>
      <c r="Q15" s="94"/>
      <c r="R15" s="207"/>
      <c r="S15" s="94"/>
      <c r="T15" s="94"/>
      <c r="U15" s="207"/>
      <c r="V15" s="207"/>
    </row>
    <row r="16" spans="1:22" s="81" customFormat="1" ht="12.75">
      <c r="A16" s="101" t="s">
        <v>152</v>
      </c>
      <c r="B16" s="106"/>
      <c r="C16" s="106">
        <v>2285</v>
      </c>
      <c r="D16" s="106">
        <v>2281</v>
      </c>
      <c r="E16" s="106">
        <v>2269</v>
      </c>
      <c r="F16" s="106">
        <v>2241</v>
      </c>
      <c r="G16" s="106"/>
      <c r="H16" s="106">
        <v>2198</v>
      </c>
      <c r="I16" s="106">
        <v>2159</v>
      </c>
      <c r="J16" s="106">
        <v>2131</v>
      </c>
      <c r="K16" s="106">
        <v>2105</v>
      </c>
      <c r="L16" s="94"/>
      <c r="M16" s="94"/>
      <c r="N16" s="94"/>
      <c r="O16" s="94"/>
      <c r="P16" s="94"/>
      <c r="Q16" s="94"/>
      <c r="R16" s="207"/>
      <c r="S16" s="94"/>
      <c r="T16" s="94"/>
      <c r="U16" s="207"/>
      <c r="V16" s="207"/>
    </row>
    <row r="17" spans="3:20" ht="12.75">
      <c r="C17" s="149"/>
      <c r="D17" s="149"/>
      <c r="E17" s="149"/>
      <c r="F17" s="149"/>
      <c r="H17" s="149"/>
      <c r="I17" s="149"/>
      <c r="J17" s="149"/>
      <c r="K17" s="149"/>
      <c r="L17" s="94"/>
      <c r="M17" s="149"/>
      <c r="N17" s="94"/>
      <c r="O17" s="94"/>
      <c r="P17" s="94"/>
      <c r="Q17" s="94"/>
      <c r="R17" s="207"/>
      <c r="S17" s="94"/>
      <c r="T17" s="94"/>
    </row>
    <row r="18" spans="1:20" s="81" customFormat="1" ht="12.75">
      <c r="A18" s="167" t="s">
        <v>96</v>
      </c>
      <c r="C18" s="96"/>
      <c r="D18" s="96"/>
      <c r="E18" s="96"/>
      <c r="F18" s="96"/>
      <c r="H18" s="96"/>
      <c r="I18" s="96"/>
      <c r="J18" s="96"/>
      <c r="K18" s="96"/>
      <c r="L18" s="94"/>
      <c r="M18" s="96"/>
      <c r="N18" s="94"/>
      <c r="O18" s="94"/>
      <c r="P18" s="94"/>
      <c r="Q18" s="94"/>
      <c r="R18" s="207"/>
      <c r="S18" s="94"/>
      <c r="T18" s="94"/>
    </row>
    <row r="19" spans="1:22" s="81" customFormat="1" ht="12.75">
      <c r="A19" s="168" t="s">
        <v>7</v>
      </c>
      <c r="C19" s="93">
        <v>123</v>
      </c>
      <c r="D19" s="93">
        <v>129</v>
      </c>
      <c r="E19" s="93">
        <v>135</v>
      </c>
      <c r="F19" s="93">
        <v>143</v>
      </c>
      <c r="H19" s="93">
        <v>150</v>
      </c>
      <c r="I19" s="93">
        <v>156</v>
      </c>
      <c r="J19" s="93">
        <v>169</v>
      </c>
      <c r="K19" s="93">
        <v>184</v>
      </c>
      <c r="L19" s="94"/>
      <c r="M19" s="94"/>
      <c r="N19" s="94"/>
      <c r="O19" s="94"/>
      <c r="P19" s="94"/>
      <c r="Q19" s="94"/>
      <c r="R19" s="207"/>
      <c r="S19" s="94"/>
      <c r="T19" s="94"/>
      <c r="U19" s="207"/>
      <c r="V19" s="207"/>
    </row>
    <row r="20" spans="1:22" s="81" customFormat="1" ht="12.75">
      <c r="A20" s="168" t="s">
        <v>95</v>
      </c>
      <c r="C20" s="93">
        <v>585</v>
      </c>
      <c r="D20" s="93">
        <v>591</v>
      </c>
      <c r="E20" s="93">
        <v>600</v>
      </c>
      <c r="F20" s="93">
        <v>605</v>
      </c>
      <c r="H20" s="93">
        <v>606</v>
      </c>
      <c r="I20" s="93">
        <v>605</v>
      </c>
      <c r="J20" s="93">
        <v>605</v>
      </c>
      <c r="K20" s="93">
        <v>603</v>
      </c>
      <c r="L20" s="94"/>
      <c r="M20" s="94"/>
      <c r="N20" s="94"/>
      <c r="O20" s="94"/>
      <c r="P20" s="94"/>
      <c r="Q20" s="94"/>
      <c r="R20" s="207"/>
      <c r="S20" s="94"/>
      <c r="T20" s="94"/>
      <c r="U20" s="207"/>
      <c r="V20" s="207"/>
    </row>
    <row r="21" spans="1:22" s="81" customFormat="1" ht="12.75">
      <c r="A21" s="167" t="s">
        <v>102</v>
      </c>
      <c r="C21" s="96">
        <v>708</v>
      </c>
      <c r="D21" s="96">
        <v>720</v>
      </c>
      <c r="E21" s="96">
        <v>735</v>
      </c>
      <c r="F21" s="96">
        <v>748</v>
      </c>
      <c r="H21" s="96">
        <v>756</v>
      </c>
      <c r="I21" s="96">
        <v>761</v>
      </c>
      <c r="J21" s="96">
        <v>774</v>
      </c>
      <c r="K21" s="96">
        <v>787</v>
      </c>
      <c r="L21" s="94"/>
      <c r="M21" s="94"/>
      <c r="N21" s="94"/>
      <c r="O21" s="94"/>
      <c r="P21" s="94"/>
      <c r="Q21" s="94"/>
      <c r="R21" s="207"/>
      <c r="S21" s="94"/>
      <c r="T21" s="94"/>
      <c r="U21" s="207"/>
      <c r="V21" s="207"/>
    </row>
    <row r="22" spans="1:22" s="81" customFormat="1" ht="12.75">
      <c r="A22" s="97" t="s">
        <v>143</v>
      </c>
      <c r="C22" s="190">
        <v>124</v>
      </c>
      <c r="D22" s="190">
        <v>132</v>
      </c>
      <c r="E22" s="190">
        <v>141</v>
      </c>
      <c r="F22" s="190">
        <v>150</v>
      </c>
      <c r="H22" s="190">
        <v>158</v>
      </c>
      <c r="I22" s="190">
        <v>158</v>
      </c>
      <c r="J22" s="190">
        <v>164</v>
      </c>
      <c r="K22" s="190">
        <v>182</v>
      </c>
      <c r="L22" s="94"/>
      <c r="M22" s="94"/>
      <c r="N22" s="94"/>
      <c r="O22" s="94"/>
      <c r="P22" s="94"/>
      <c r="Q22" s="94"/>
      <c r="R22" s="207"/>
      <c r="S22" s="94"/>
      <c r="T22" s="94"/>
      <c r="U22" s="207"/>
      <c r="V22" s="207"/>
    </row>
    <row r="23" spans="1:20" s="81" customFormat="1" ht="12.75">
      <c r="A23" s="188"/>
      <c r="B23" s="84"/>
      <c r="C23" s="93"/>
      <c r="D23" s="93"/>
      <c r="E23" s="93"/>
      <c r="F23" s="93"/>
      <c r="G23" s="84"/>
      <c r="H23" s="93"/>
      <c r="I23" s="93"/>
      <c r="J23" s="93"/>
      <c r="K23" s="93"/>
      <c r="L23" s="94"/>
      <c r="M23" s="93"/>
      <c r="N23" s="94"/>
      <c r="O23" s="94"/>
      <c r="P23" s="94"/>
      <c r="Q23" s="94"/>
      <c r="R23" s="207"/>
      <c r="S23" s="94"/>
      <c r="T23" s="94"/>
    </row>
    <row r="24" spans="1:21" s="81" customFormat="1" ht="12.75">
      <c r="A24" s="101" t="s">
        <v>97</v>
      </c>
      <c r="B24" s="84"/>
      <c r="C24" s="93">
        <v>364</v>
      </c>
      <c r="D24" s="93">
        <v>383</v>
      </c>
      <c r="E24" s="93">
        <v>402</v>
      </c>
      <c r="F24" s="93">
        <v>423</v>
      </c>
      <c r="G24" s="84"/>
      <c r="H24" s="93">
        <v>441</v>
      </c>
      <c r="I24" s="93">
        <v>455</v>
      </c>
      <c r="J24" s="93">
        <v>478</v>
      </c>
      <c r="K24" s="93">
        <v>507</v>
      </c>
      <c r="L24" s="94"/>
      <c r="M24" s="94"/>
      <c r="N24" s="94"/>
      <c r="O24" s="94"/>
      <c r="P24" s="94"/>
      <c r="Q24" s="94"/>
      <c r="R24" s="207"/>
      <c r="S24" s="94"/>
      <c r="T24" s="94"/>
      <c r="U24" s="207"/>
    </row>
    <row r="25" spans="1:20" s="81" customFormat="1" ht="12.75">
      <c r="A25" s="169"/>
      <c r="B25" s="84"/>
      <c r="C25" s="93"/>
      <c r="D25" s="93"/>
      <c r="E25" s="93"/>
      <c r="F25" s="93"/>
      <c r="G25" s="84"/>
      <c r="H25" s="93"/>
      <c r="I25" s="93"/>
      <c r="J25" s="93"/>
      <c r="K25" s="93"/>
      <c r="L25" s="94"/>
      <c r="M25" s="93"/>
      <c r="N25" s="94"/>
      <c r="O25" s="94"/>
      <c r="P25" s="94"/>
      <c r="Q25" s="94"/>
      <c r="R25" s="207"/>
      <c r="S25" s="94"/>
      <c r="T25" s="94"/>
    </row>
    <row r="26" spans="1:20" s="84" customFormat="1" ht="12.75">
      <c r="A26" s="101" t="s">
        <v>98</v>
      </c>
      <c r="L26" s="94"/>
      <c r="M26" s="94"/>
      <c r="N26" s="94"/>
      <c r="O26" s="94"/>
      <c r="P26" s="94"/>
      <c r="Q26" s="94"/>
      <c r="R26" s="207"/>
      <c r="S26" s="94"/>
      <c r="T26" s="94"/>
    </row>
    <row r="27" spans="1:22" s="81" customFormat="1" ht="12.75">
      <c r="A27" s="171" t="s">
        <v>0</v>
      </c>
      <c r="C27" s="104">
        <v>7360</v>
      </c>
      <c r="D27" s="104">
        <v>7459</v>
      </c>
      <c r="E27" s="104">
        <v>7533</v>
      </c>
      <c r="F27" s="104">
        <v>7679</v>
      </c>
      <c r="H27" s="104">
        <v>7727</v>
      </c>
      <c r="I27" s="104">
        <v>7897</v>
      </c>
      <c r="J27" s="104">
        <v>8087</v>
      </c>
      <c r="K27" s="104">
        <v>8361</v>
      </c>
      <c r="L27" s="94"/>
      <c r="M27" s="94"/>
      <c r="N27" s="94"/>
      <c r="O27" s="94"/>
      <c r="P27" s="94"/>
      <c r="Q27" s="94"/>
      <c r="R27" s="207"/>
      <c r="S27" s="94"/>
      <c r="T27" s="94"/>
      <c r="U27" s="207"/>
      <c r="V27" s="207"/>
    </row>
    <row r="28" spans="1:22" s="161" customFormat="1" ht="12.75">
      <c r="A28" s="172" t="s">
        <v>99</v>
      </c>
      <c r="C28" s="164">
        <v>2456</v>
      </c>
      <c r="D28" s="164">
        <v>2464</v>
      </c>
      <c r="E28" s="164">
        <v>2468</v>
      </c>
      <c r="F28" s="164">
        <v>2498</v>
      </c>
      <c r="H28" s="164">
        <v>2496</v>
      </c>
      <c r="I28" s="164">
        <v>2561</v>
      </c>
      <c r="J28" s="164">
        <v>2601</v>
      </c>
      <c r="K28" s="164">
        <v>2688</v>
      </c>
      <c r="L28" s="94"/>
      <c r="M28" s="94"/>
      <c r="N28" s="94"/>
      <c r="O28" s="94"/>
      <c r="P28" s="94"/>
      <c r="Q28" s="94"/>
      <c r="R28" s="207"/>
      <c r="S28" s="94"/>
      <c r="T28" s="94"/>
      <c r="U28" s="207"/>
      <c r="V28" s="207"/>
    </row>
    <row r="29" spans="1:22" s="81" customFormat="1" ht="12.75">
      <c r="A29" s="171" t="s">
        <v>1</v>
      </c>
      <c r="C29" s="104">
        <v>8035</v>
      </c>
      <c r="D29" s="104">
        <v>8002</v>
      </c>
      <c r="E29" s="104">
        <v>8058</v>
      </c>
      <c r="F29" s="104">
        <v>7950</v>
      </c>
      <c r="H29" s="104">
        <v>7791</v>
      </c>
      <c r="I29" s="104">
        <v>7690</v>
      </c>
      <c r="J29" s="104">
        <v>7606</v>
      </c>
      <c r="K29" s="104">
        <v>7545</v>
      </c>
      <c r="L29" s="94"/>
      <c r="M29" s="94"/>
      <c r="N29" s="94"/>
      <c r="O29" s="94"/>
      <c r="P29" s="94"/>
      <c r="Q29" s="94"/>
      <c r="R29" s="207"/>
      <c r="S29" s="94"/>
      <c r="T29" s="94"/>
      <c r="U29" s="207"/>
      <c r="V29" s="207"/>
    </row>
    <row r="30" spans="1:22" s="81" customFormat="1" ht="14.25">
      <c r="A30" s="101" t="s">
        <v>183</v>
      </c>
      <c r="B30" s="106"/>
      <c r="C30" s="106">
        <v>15395</v>
      </c>
      <c r="D30" s="106">
        <v>15461</v>
      </c>
      <c r="E30" s="106">
        <v>15591</v>
      </c>
      <c r="F30" s="106">
        <v>15629</v>
      </c>
      <c r="G30" s="106"/>
      <c r="H30" s="106">
        <v>15518</v>
      </c>
      <c r="I30" s="106">
        <v>15587</v>
      </c>
      <c r="J30" s="106">
        <v>15693</v>
      </c>
      <c r="K30" s="106">
        <v>15906</v>
      </c>
      <c r="L30" s="94"/>
      <c r="M30" s="94"/>
      <c r="N30" s="94"/>
      <c r="O30" s="94"/>
      <c r="P30" s="94"/>
      <c r="Q30" s="94"/>
      <c r="R30" s="207"/>
      <c r="S30" s="94"/>
      <c r="T30" s="94"/>
      <c r="U30" s="207"/>
      <c r="V30" s="207"/>
    </row>
    <row r="31" spans="1:22" s="81" customFormat="1" ht="25.5">
      <c r="A31" s="170" t="s">
        <v>101</v>
      </c>
      <c r="B31" s="85"/>
      <c r="C31" s="148">
        <v>1233</v>
      </c>
      <c r="D31" s="148">
        <v>1319</v>
      </c>
      <c r="E31" s="148">
        <v>1413</v>
      </c>
      <c r="F31" s="148">
        <v>1521</v>
      </c>
      <c r="G31" s="85"/>
      <c r="H31" s="148">
        <v>1598</v>
      </c>
      <c r="I31" s="148">
        <v>1700</v>
      </c>
      <c r="J31" s="148">
        <v>1813</v>
      </c>
      <c r="K31" s="148">
        <v>2012</v>
      </c>
      <c r="L31" s="94"/>
      <c r="M31" s="94"/>
      <c r="N31" s="94"/>
      <c r="O31" s="94"/>
      <c r="P31" s="94"/>
      <c r="Q31" s="94"/>
      <c r="R31" s="207"/>
      <c r="S31" s="94"/>
      <c r="T31" s="94"/>
      <c r="U31" s="207"/>
      <c r="V31" s="207"/>
    </row>
    <row r="32" spans="1:22" ht="12.75">
      <c r="A32" s="83" t="s">
        <v>153</v>
      </c>
      <c r="B32" s="6"/>
      <c r="C32" s="8"/>
      <c r="D32" s="8"/>
      <c r="E32" s="8"/>
      <c r="F32" s="8"/>
      <c r="G32" s="6"/>
      <c r="H32" s="8"/>
      <c r="I32" s="8"/>
      <c r="J32" s="8"/>
      <c r="K32" s="8"/>
      <c r="L32" s="94"/>
      <c r="M32" s="8"/>
      <c r="N32" s="94"/>
      <c r="O32" s="94"/>
      <c r="P32" s="94"/>
      <c r="Q32" s="94"/>
      <c r="R32" s="207"/>
      <c r="S32" s="94"/>
      <c r="T32" s="94"/>
      <c r="U32" s="207"/>
      <c r="V32" s="207"/>
    </row>
    <row r="33" spans="1:22" s="81" customFormat="1" ht="12.75">
      <c r="A33" s="86" t="s">
        <v>133</v>
      </c>
      <c r="C33" s="87">
        <v>1237</v>
      </c>
      <c r="D33" s="87">
        <v>1176</v>
      </c>
      <c r="E33" s="87">
        <v>1111</v>
      </c>
      <c r="F33" s="87">
        <v>1046</v>
      </c>
      <c r="H33" s="87">
        <v>991</v>
      </c>
      <c r="I33" s="87">
        <v>933</v>
      </c>
      <c r="J33" s="87">
        <v>886</v>
      </c>
      <c r="K33" s="87">
        <v>832</v>
      </c>
      <c r="L33" s="94"/>
      <c r="M33" s="94"/>
      <c r="N33" s="94"/>
      <c r="O33" s="94"/>
      <c r="P33" s="94"/>
      <c r="Q33" s="94"/>
      <c r="R33" s="207"/>
      <c r="S33" s="94"/>
      <c r="T33" s="94"/>
      <c r="U33" s="207"/>
      <c r="V33" s="207"/>
    </row>
    <row r="34" spans="1:22" s="81" customFormat="1" ht="12.75">
      <c r="A34" s="86" t="s">
        <v>134</v>
      </c>
      <c r="C34" s="87">
        <v>322</v>
      </c>
      <c r="D34" s="87">
        <v>311</v>
      </c>
      <c r="E34" s="87">
        <v>295</v>
      </c>
      <c r="F34" s="87">
        <v>280</v>
      </c>
      <c r="H34" s="87">
        <v>263</v>
      </c>
      <c r="I34" s="87">
        <v>261</v>
      </c>
      <c r="J34" s="87">
        <v>254</v>
      </c>
      <c r="K34" s="87">
        <v>245</v>
      </c>
      <c r="L34" s="94"/>
      <c r="M34" s="94"/>
      <c r="N34" s="94"/>
      <c r="O34" s="94"/>
      <c r="P34" s="94"/>
      <c r="Q34" s="94"/>
      <c r="R34" s="207"/>
      <c r="S34" s="94"/>
      <c r="T34" s="94"/>
      <c r="U34" s="207"/>
      <c r="V34" s="207"/>
    </row>
    <row r="35" spans="1:22" s="81" customFormat="1" ht="13.5" thickBot="1">
      <c r="A35" s="86" t="s">
        <v>6</v>
      </c>
      <c r="B35" s="95"/>
      <c r="C35" s="178">
        <v>169</v>
      </c>
      <c r="D35" s="178">
        <v>165</v>
      </c>
      <c r="E35" s="178">
        <v>159</v>
      </c>
      <c r="F35" s="178">
        <v>152</v>
      </c>
      <c r="G35" s="95"/>
      <c r="H35" s="178">
        <v>146</v>
      </c>
      <c r="I35" s="178">
        <v>141</v>
      </c>
      <c r="J35" s="178">
        <v>136</v>
      </c>
      <c r="K35" s="178">
        <v>131</v>
      </c>
      <c r="L35" s="94"/>
      <c r="M35" s="94"/>
      <c r="N35" s="94"/>
      <c r="O35" s="94"/>
      <c r="P35" s="94"/>
      <c r="Q35" s="94"/>
      <c r="R35" s="207"/>
      <c r="S35" s="94"/>
      <c r="T35" s="94"/>
      <c r="U35" s="207"/>
      <c r="V35" s="207"/>
    </row>
    <row r="36" spans="1:20" s="81" customFormat="1" ht="57" thickTop="1">
      <c r="A36" s="263" t="s">
        <v>184</v>
      </c>
      <c r="B36" s="95"/>
      <c r="C36" s="185"/>
      <c r="D36" s="185"/>
      <c r="E36" s="185"/>
      <c r="F36" s="185"/>
      <c r="G36" s="95"/>
      <c r="H36" s="185"/>
      <c r="I36" s="185"/>
      <c r="J36" s="185"/>
      <c r="K36" s="185"/>
      <c r="L36" s="185"/>
      <c r="M36" s="185"/>
      <c r="N36" s="207"/>
      <c r="O36" s="207"/>
      <c r="P36" s="207"/>
      <c r="Q36" s="207"/>
      <c r="R36" s="207"/>
      <c r="S36" s="207"/>
      <c r="T36" s="207"/>
    </row>
    <row r="37" spans="1:20" ht="12.75">
      <c r="A37" s="82"/>
      <c r="B37" s="6"/>
      <c r="C37" s="8"/>
      <c r="D37" s="8"/>
      <c r="E37" s="8"/>
      <c r="F37" s="8"/>
      <c r="G37" s="6"/>
      <c r="H37" s="8"/>
      <c r="I37" s="8"/>
      <c r="J37" s="8"/>
      <c r="K37" s="8"/>
      <c r="L37" s="8"/>
      <c r="M37" s="8"/>
      <c r="N37" s="207"/>
      <c r="O37" s="207"/>
      <c r="P37" s="207"/>
      <c r="Q37" s="207"/>
      <c r="R37" s="207"/>
      <c r="S37" s="207"/>
      <c r="T37" s="207"/>
    </row>
    <row r="38" spans="1:20" ht="18">
      <c r="A38" s="276" t="s">
        <v>140</v>
      </c>
      <c r="B38" s="6"/>
      <c r="C38" s="281">
        <v>2014</v>
      </c>
      <c r="D38" s="281"/>
      <c r="E38" s="281"/>
      <c r="F38" s="281"/>
      <c r="G38" s="6"/>
      <c r="H38" s="281">
        <v>2015</v>
      </c>
      <c r="I38" s="281"/>
      <c r="J38" s="281"/>
      <c r="K38" s="232"/>
      <c r="L38" s="233"/>
      <c r="M38" s="233"/>
      <c r="N38" s="207"/>
      <c r="O38" s="207"/>
      <c r="P38" s="207"/>
      <c r="Q38" s="207"/>
      <c r="R38" s="207"/>
      <c r="S38" s="207"/>
      <c r="T38" s="207"/>
    </row>
    <row r="39" spans="1:20" ht="12.75">
      <c r="A39" s="277"/>
      <c r="B39" s="6"/>
      <c r="C39" s="7" t="s">
        <v>67</v>
      </c>
      <c r="D39" s="7" t="s">
        <v>68</v>
      </c>
      <c r="E39" s="7" t="s">
        <v>69</v>
      </c>
      <c r="F39" s="7" t="s">
        <v>70</v>
      </c>
      <c r="G39" s="6"/>
      <c r="H39" s="7" t="s">
        <v>67</v>
      </c>
      <c r="I39" s="7" t="s">
        <v>68</v>
      </c>
      <c r="J39" s="7" t="s">
        <v>69</v>
      </c>
      <c r="K39" s="7" t="s">
        <v>70</v>
      </c>
      <c r="L39" s="8"/>
      <c r="M39" s="8"/>
      <c r="N39" s="207"/>
      <c r="O39" s="207"/>
      <c r="P39" s="207"/>
      <c r="Q39" s="207"/>
      <c r="R39" s="207"/>
      <c r="S39" s="207"/>
      <c r="T39" s="207"/>
    </row>
    <row r="40" spans="1:20" ht="12.75">
      <c r="A40" s="82"/>
      <c r="B40" s="6"/>
      <c r="C40" s="8"/>
      <c r="D40" s="8"/>
      <c r="E40" s="8"/>
      <c r="F40" s="8"/>
      <c r="G40" s="6"/>
      <c r="H40" s="8"/>
      <c r="I40" s="8"/>
      <c r="J40" s="8"/>
      <c r="K40" s="8"/>
      <c r="L40" s="8"/>
      <c r="M40" s="8"/>
      <c r="N40" s="207"/>
      <c r="O40" s="207"/>
      <c r="P40" s="207"/>
      <c r="Q40" s="207"/>
      <c r="R40" s="207"/>
      <c r="S40" s="207"/>
      <c r="T40" s="207"/>
    </row>
    <row r="41" spans="1:22" s="81" customFormat="1" ht="12.75">
      <c r="A41" s="89" t="s">
        <v>167</v>
      </c>
      <c r="C41" s="200">
        <v>42.4</v>
      </c>
      <c r="D41" s="200">
        <v>41.9</v>
      </c>
      <c r="E41" s="200">
        <v>41.4</v>
      </c>
      <c r="F41" s="200">
        <v>40</v>
      </c>
      <c r="H41" s="200">
        <v>40.4</v>
      </c>
      <c r="I41" s="200">
        <v>40.2</v>
      </c>
      <c r="J41" s="200">
        <v>40</v>
      </c>
      <c r="K41" s="200">
        <v>39.3</v>
      </c>
      <c r="L41" s="94"/>
      <c r="M41" s="94"/>
      <c r="N41" s="94"/>
      <c r="O41" s="94"/>
      <c r="P41" s="94"/>
      <c r="Q41" s="94"/>
      <c r="R41" s="207"/>
      <c r="S41" s="94"/>
      <c r="T41" s="94"/>
      <c r="U41" s="207"/>
      <c r="V41" s="207"/>
    </row>
    <row r="42" spans="1:20" ht="12.75">
      <c r="A42" s="82"/>
      <c r="B42" s="6"/>
      <c r="C42" s="201"/>
      <c r="D42" s="201"/>
      <c r="E42" s="201"/>
      <c r="F42" s="201"/>
      <c r="G42" s="6"/>
      <c r="H42" s="201"/>
      <c r="I42" s="201"/>
      <c r="J42" s="201"/>
      <c r="K42" s="201"/>
      <c r="L42" s="94"/>
      <c r="M42" s="201"/>
      <c r="N42" s="94"/>
      <c r="O42" s="94"/>
      <c r="P42" s="94"/>
      <c r="Q42" s="94"/>
      <c r="R42" s="207"/>
      <c r="S42" s="94"/>
      <c r="T42" s="94"/>
    </row>
    <row r="43" spans="1:22" s="81" customFormat="1" ht="12.75">
      <c r="A43" s="89" t="s">
        <v>168</v>
      </c>
      <c r="B43" s="150"/>
      <c r="C43" s="202">
        <v>60.5</v>
      </c>
      <c r="D43" s="202">
        <v>60.4</v>
      </c>
      <c r="E43" s="202">
        <v>60.4</v>
      </c>
      <c r="F43" s="202">
        <v>60.4</v>
      </c>
      <c r="G43" s="150"/>
      <c r="H43" s="202">
        <v>60.8</v>
      </c>
      <c r="I43" s="202">
        <v>61.4</v>
      </c>
      <c r="J43" s="202">
        <v>61.2</v>
      </c>
      <c r="K43" s="202">
        <v>61.2</v>
      </c>
      <c r="L43" s="94"/>
      <c r="M43" s="94"/>
      <c r="N43" s="94"/>
      <c r="O43" s="94"/>
      <c r="P43" s="94"/>
      <c r="Q43" s="94"/>
      <c r="R43" s="207"/>
      <c r="S43" s="94"/>
      <c r="T43" s="94"/>
      <c r="U43" s="207"/>
      <c r="V43" s="207"/>
    </row>
    <row r="44" spans="1:20" ht="12.75">
      <c r="A44" s="82"/>
      <c r="B44" s="6"/>
      <c r="C44" s="201"/>
      <c r="D44" s="201"/>
      <c r="E44" s="201"/>
      <c r="F44" s="201"/>
      <c r="G44" s="6"/>
      <c r="H44" s="201"/>
      <c r="I44" s="201"/>
      <c r="J44" s="201"/>
      <c r="K44" s="201"/>
      <c r="L44" s="94"/>
      <c r="M44" s="201"/>
      <c r="N44" s="94"/>
      <c r="O44" s="94"/>
      <c r="P44" s="94"/>
      <c r="Q44" s="94"/>
      <c r="R44" s="207"/>
      <c r="S44" s="94"/>
      <c r="T44" s="94"/>
    </row>
    <row r="45" spans="1:22" s="84" customFormat="1" ht="12.75">
      <c r="A45" s="103" t="s">
        <v>138</v>
      </c>
      <c r="L45" s="94"/>
      <c r="N45" s="94"/>
      <c r="O45" s="94"/>
      <c r="P45" s="94"/>
      <c r="Q45" s="94"/>
      <c r="R45" s="207"/>
      <c r="S45" s="94"/>
      <c r="T45" s="94"/>
      <c r="U45" s="207"/>
      <c r="V45" s="207"/>
    </row>
    <row r="46" spans="1:22" ht="12.75">
      <c r="A46" s="171" t="s">
        <v>0</v>
      </c>
      <c r="C46" s="108">
        <v>55.6</v>
      </c>
      <c r="D46" s="108">
        <v>55.6</v>
      </c>
      <c r="E46" s="108">
        <v>53.3</v>
      </c>
      <c r="F46" s="108">
        <v>51.4</v>
      </c>
      <c r="H46" s="108">
        <v>50.5</v>
      </c>
      <c r="I46" s="108">
        <v>50</v>
      </c>
      <c r="J46" s="108">
        <v>49.1</v>
      </c>
      <c r="K46" s="108">
        <v>47.1</v>
      </c>
      <c r="L46" s="94"/>
      <c r="M46" s="94"/>
      <c r="N46" s="94"/>
      <c r="O46" s="94"/>
      <c r="P46" s="94"/>
      <c r="Q46" s="94"/>
      <c r="R46" s="207"/>
      <c r="S46" s="94"/>
      <c r="T46" s="94"/>
      <c r="U46" s="207"/>
      <c r="V46" s="207"/>
    </row>
    <row r="47" spans="1:22" s="163" customFormat="1" ht="12.75">
      <c r="A47" s="199" t="s">
        <v>99</v>
      </c>
      <c r="B47" s="161"/>
      <c r="C47" s="162">
        <v>68</v>
      </c>
      <c r="D47" s="162">
        <v>65.7</v>
      </c>
      <c r="E47" s="162">
        <v>61.2</v>
      </c>
      <c r="F47" s="162">
        <v>57.2</v>
      </c>
      <c r="G47" s="161"/>
      <c r="H47" s="162">
        <v>57.1</v>
      </c>
      <c r="I47" s="162">
        <v>55</v>
      </c>
      <c r="J47" s="162">
        <v>53.9</v>
      </c>
      <c r="K47" s="162">
        <v>49.8</v>
      </c>
      <c r="L47" s="94"/>
      <c r="M47" s="94"/>
      <c r="N47" s="94"/>
      <c r="O47" s="94"/>
      <c r="P47" s="94"/>
      <c r="Q47" s="94"/>
      <c r="R47" s="207"/>
      <c r="S47" s="94"/>
      <c r="T47" s="94"/>
      <c r="U47" s="207"/>
      <c r="V47" s="207"/>
    </row>
    <row r="48" spans="1:22" ht="12.75">
      <c r="A48" s="171" t="s">
        <v>1</v>
      </c>
      <c r="C48" s="108">
        <v>11.9</v>
      </c>
      <c r="D48" s="108">
        <v>12.2</v>
      </c>
      <c r="E48" s="108">
        <v>12.7</v>
      </c>
      <c r="F48" s="108">
        <v>12.8</v>
      </c>
      <c r="H48" s="108">
        <v>12.1</v>
      </c>
      <c r="I48" s="108">
        <v>12.9</v>
      </c>
      <c r="J48" s="108">
        <v>13.2</v>
      </c>
      <c r="K48" s="108">
        <v>12.7</v>
      </c>
      <c r="L48" s="94"/>
      <c r="M48" s="94"/>
      <c r="N48" s="94"/>
      <c r="O48" s="94"/>
      <c r="P48" s="94"/>
      <c r="Q48" s="94"/>
      <c r="R48" s="207"/>
      <c r="S48" s="94"/>
      <c r="T48" s="94"/>
      <c r="U48" s="207"/>
      <c r="V48" s="207"/>
    </row>
    <row r="49" spans="1:22" ht="12.75">
      <c r="A49" s="103" t="s">
        <v>103</v>
      </c>
      <c r="C49" s="108">
        <v>31.8</v>
      </c>
      <c r="D49" s="108">
        <v>32.1</v>
      </c>
      <c r="E49" s="108">
        <v>31.4</v>
      </c>
      <c r="F49" s="108">
        <v>30.7</v>
      </c>
      <c r="H49" s="108">
        <v>30.2</v>
      </c>
      <c r="I49" s="108">
        <v>30.6</v>
      </c>
      <c r="J49" s="108">
        <v>30.6</v>
      </c>
      <c r="K49" s="108">
        <v>29.8</v>
      </c>
      <c r="L49" s="94"/>
      <c r="M49" s="94"/>
      <c r="N49" s="94"/>
      <c r="O49" s="94"/>
      <c r="P49" s="94"/>
      <c r="Q49" s="94"/>
      <c r="R49" s="207"/>
      <c r="S49" s="94"/>
      <c r="T49" s="94"/>
      <c r="U49" s="207"/>
      <c r="V49" s="207"/>
    </row>
    <row r="50" spans="1:20" ht="12.75">
      <c r="A50" s="179"/>
      <c r="C50" s="108"/>
      <c r="D50" s="108"/>
      <c r="E50" s="108"/>
      <c r="F50" s="108"/>
      <c r="H50" s="108"/>
      <c r="I50" s="108"/>
      <c r="J50" s="108"/>
      <c r="K50" s="108"/>
      <c r="L50" s="94"/>
      <c r="M50" s="108"/>
      <c r="N50" s="94"/>
      <c r="O50" s="94"/>
      <c r="P50" s="94"/>
      <c r="Q50" s="94"/>
      <c r="R50" s="207"/>
      <c r="S50" s="94"/>
      <c r="T50" s="94"/>
    </row>
    <row r="51" spans="1:22" ht="12.75">
      <c r="A51" s="171" t="s">
        <v>104</v>
      </c>
      <c r="B51" s="108"/>
      <c r="C51" s="108">
        <v>28.2</v>
      </c>
      <c r="D51" s="108">
        <v>28.3</v>
      </c>
      <c r="E51" s="108">
        <v>27.3</v>
      </c>
      <c r="F51" s="108">
        <v>26.2</v>
      </c>
      <c r="G51" s="108"/>
      <c r="H51" s="108">
        <v>25.6</v>
      </c>
      <c r="I51" s="108">
        <v>25.7</v>
      </c>
      <c r="J51" s="108">
        <v>25.6</v>
      </c>
      <c r="K51" s="108">
        <v>24.5</v>
      </c>
      <c r="L51" s="94"/>
      <c r="M51" s="94"/>
      <c r="N51" s="94"/>
      <c r="O51" s="94"/>
      <c r="P51" s="94"/>
      <c r="Q51" s="94"/>
      <c r="R51" s="207"/>
      <c r="S51" s="94"/>
      <c r="T51" s="94"/>
      <c r="U51" s="207"/>
      <c r="V51" s="207"/>
    </row>
    <row r="52" spans="1:22" ht="12.75">
      <c r="A52" s="171" t="s">
        <v>105</v>
      </c>
      <c r="B52" s="108"/>
      <c r="C52" s="108">
        <v>3.6</v>
      </c>
      <c r="D52" s="108">
        <v>3.9</v>
      </c>
      <c r="E52" s="108">
        <v>4.1</v>
      </c>
      <c r="F52" s="108">
        <v>4.5</v>
      </c>
      <c r="G52" s="108"/>
      <c r="H52" s="108">
        <v>4.6</v>
      </c>
      <c r="I52" s="108">
        <v>4.9</v>
      </c>
      <c r="J52" s="108">
        <v>5</v>
      </c>
      <c r="K52" s="108">
        <v>5.3</v>
      </c>
      <c r="L52" s="94"/>
      <c r="M52" s="94"/>
      <c r="N52" s="94"/>
      <c r="O52" s="94"/>
      <c r="P52" s="94"/>
      <c r="Q52" s="94"/>
      <c r="R52" s="207"/>
      <c r="S52" s="94"/>
      <c r="T52" s="94"/>
      <c r="U52" s="207"/>
      <c r="V52" s="207"/>
    </row>
    <row r="53" spans="1:20" ht="12.75">
      <c r="A53" s="186"/>
      <c r="C53" s="191"/>
      <c r="D53" s="191"/>
      <c r="E53" s="191"/>
      <c r="F53" s="191"/>
      <c r="H53" s="191"/>
      <c r="I53" s="191"/>
      <c r="J53" s="191"/>
      <c r="K53" s="191"/>
      <c r="L53" s="94"/>
      <c r="M53" s="191"/>
      <c r="N53" s="94"/>
      <c r="O53" s="94"/>
      <c r="P53" s="94"/>
      <c r="Q53" s="94"/>
      <c r="R53" s="207"/>
      <c r="S53" s="94"/>
      <c r="T53" s="94"/>
    </row>
    <row r="54" spans="1:20" s="84" customFormat="1" ht="12.75">
      <c r="A54" s="171" t="s">
        <v>106</v>
      </c>
      <c r="C54" s="108"/>
      <c r="D54" s="108"/>
      <c r="E54" s="108"/>
      <c r="F54" s="108"/>
      <c r="H54" s="108"/>
      <c r="I54" s="108"/>
      <c r="J54" s="108"/>
      <c r="K54" s="108"/>
      <c r="L54" s="94"/>
      <c r="M54" s="94"/>
      <c r="N54" s="94"/>
      <c r="O54" s="94"/>
      <c r="P54" s="94"/>
      <c r="Q54" s="94"/>
      <c r="R54" s="207"/>
      <c r="S54" s="94"/>
      <c r="T54" s="94"/>
    </row>
    <row r="55" spans="1:22" ht="12.75">
      <c r="A55" s="171" t="s">
        <v>0</v>
      </c>
      <c r="C55" s="108">
        <v>35.3</v>
      </c>
      <c r="D55" s="108">
        <v>35</v>
      </c>
      <c r="E55" s="108">
        <v>32.7</v>
      </c>
      <c r="F55" s="108">
        <v>30.7</v>
      </c>
      <c r="H55" s="108">
        <v>30</v>
      </c>
      <c r="I55" s="108">
        <v>29.3</v>
      </c>
      <c r="J55" s="108">
        <v>28</v>
      </c>
      <c r="K55" s="108">
        <v>26.2</v>
      </c>
      <c r="L55" s="94"/>
      <c r="M55" s="94"/>
      <c r="N55" s="94"/>
      <c r="O55" s="94"/>
      <c r="P55" s="94"/>
      <c r="Q55" s="94"/>
      <c r="R55" s="207"/>
      <c r="S55" s="94"/>
      <c r="T55" s="94"/>
      <c r="U55" s="207"/>
      <c r="V55" s="207"/>
    </row>
    <row r="56" spans="1:22" ht="12.75">
      <c r="A56" s="171" t="s">
        <v>1</v>
      </c>
      <c r="C56" s="108">
        <v>8</v>
      </c>
      <c r="D56" s="108">
        <v>8</v>
      </c>
      <c r="E56" s="108">
        <v>8.1</v>
      </c>
      <c r="F56" s="108">
        <v>8</v>
      </c>
      <c r="H56" s="108">
        <v>7.8</v>
      </c>
      <c r="I56" s="108">
        <v>8.4</v>
      </c>
      <c r="J56" s="108">
        <v>8.8</v>
      </c>
      <c r="K56" s="108">
        <v>8.2</v>
      </c>
      <c r="L56" s="94"/>
      <c r="M56" s="94"/>
      <c r="N56" s="94"/>
      <c r="O56" s="94"/>
      <c r="P56" s="94"/>
      <c r="Q56" s="94"/>
      <c r="R56" s="207"/>
      <c r="S56" s="94"/>
      <c r="T56" s="94"/>
      <c r="U56" s="207"/>
      <c r="V56" s="207"/>
    </row>
    <row r="57" spans="1:22" ht="12.75">
      <c r="A57" s="171" t="s">
        <v>103</v>
      </c>
      <c r="C57" s="108">
        <v>20.4</v>
      </c>
      <c r="D57" s="108">
        <v>20.4</v>
      </c>
      <c r="E57" s="108">
        <v>19.5</v>
      </c>
      <c r="F57" s="108">
        <v>18.5</v>
      </c>
      <c r="H57" s="108">
        <v>18.3</v>
      </c>
      <c r="I57" s="108">
        <v>18.4</v>
      </c>
      <c r="J57" s="108">
        <v>18.1</v>
      </c>
      <c r="K57" s="108">
        <v>17.1</v>
      </c>
      <c r="L57" s="94"/>
      <c r="M57" s="94"/>
      <c r="N57" s="94"/>
      <c r="O57" s="94"/>
      <c r="P57" s="94"/>
      <c r="Q57" s="94"/>
      <c r="R57" s="207"/>
      <c r="S57" s="94"/>
      <c r="T57" s="94"/>
      <c r="U57" s="207"/>
      <c r="V57" s="207"/>
    </row>
    <row r="58" spans="1:20" ht="12.75">
      <c r="A58" s="171"/>
      <c r="C58" s="108"/>
      <c r="D58" s="108"/>
      <c r="E58" s="108"/>
      <c r="F58" s="108"/>
      <c r="H58" s="108"/>
      <c r="I58" s="108"/>
      <c r="J58" s="108"/>
      <c r="K58" s="108"/>
      <c r="L58" s="94"/>
      <c r="M58" s="108"/>
      <c r="N58" s="94"/>
      <c r="O58" s="94"/>
      <c r="P58" s="94"/>
      <c r="Q58" s="94"/>
      <c r="R58" s="207"/>
      <c r="S58" s="94"/>
      <c r="T58" s="94"/>
    </row>
    <row r="59" spans="1:20" s="84" customFormat="1" ht="12.75">
      <c r="A59" s="171" t="s">
        <v>107</v>
      </c>
      <c r="C59" s="108"/>
      <c r="D59" s="108"/>
      <c r="E59" s="108"/>
      <c r="F59" s="108"/>
      <c r="H59" s="108"/>
      <c r="I59" s="108"/>
      <c r="J59" s="108"/>
      <c r="K59" s="108"/>
      <c r="L59" s="94"/>
      <c r="M59" s="94"/>
      <c r="N59" s="94"/>
      <c r="O59" s="94"/>
      <c r="P59" s="94"/>
      <c r="Q59" s="94"/>
      <c r="R59" s="207"/>
      <c r="S59" s="94"/>
      <c r="T59" s="94"/>
    </row>
    <row r="60" spans="1:22" ht="12.75">
      <c r="A60" s="171" t="s">
        <v>0</v>
      </c>
      <c r="B60" s="109"/>
      <c r="C60" s="109">
        <v>9.9</v>
      </c>
      <c r="D60" s="109">
        <v>9.9</v>
      </c>
      <c r="E60" s="109">
        <v>10.4</v>
      </c>
      <c r="F60" s="109">
        <v>10.4</v>
      </c>
      <c r="G60" s="109"/>
      <c r="H60" s="109">
        <v>10.7</v>
      </c>
      <c r="I60" s="109">
        <v>11.2</v>
      </c>
      <c r="J60" s="109">
        <v>12.1</v>
      </c>
      <c r="K60" s="109">
        <v>12</v>
      </c>
      <c r="L60" s="94"/>
      <c r="M60" s="94"/>
      <c r="N60" s="94"/>
      <c r="O60" s="94"/>
      <c r="P60" s="94"/>
      <c r="Q60" s="94"/>
      <c r="R60" s="207"/>
      <c r="S60" s="94"/>
      <c r="T60" s="94"/>
      <c r="U60" s="207"/>
      <c r="V60" s="207"/>
    </row>
    <row r="61" spans="1:22" ht="12.75">
      <c r="A61" s="171" t="s">
        <v>1</v>
      </c>
      <c r="C61" s="109">
        <v>0.7</v>
      </c>
      <c r="D61" s="109">
        <v>0.9</v>
      </c>
      <c r="E61" s="109">
        <v>1.6</v>
      </c>
      <c r="F61" s="109">
        <v>1.5</v>
      </c>
      <c r="H61" s="109">
        <v>1</v>
      </c>
      <c r="I61" s="109">
        <v>1.3</v>
      </c>
      <c r="J61" s="109">
        <v>1.3</v>
      </c>
      <c r="K61" s="109">
        <v>1.4</v>
      </c>
      <c r="L61" s="94"/>
      <c r="M61" s="94"/>
      <c r="N61" s="94"/>
      <c r="O61" s="94"/>
      <c r="P61" s="94"/>
      <c r="Q61" s="94"/>
      <c r="R61" s="207"/>
      <c r="S61" s="94"/>
      <c r="T61" s="94"/>
      <c r="U61" s="207"/>
      <c r="V61" s="207"/>
    </row>
    <row r="62" spans="1:22" s="81" customFormat="1" ht="12.75">
      <c r="A62" s="171" t="s">
        <v>103</v>
      </c>
      <c r="C62" s="109">
        <v>4.8</v>
      </c>
      <c r="D62" s="109">
        <v>5</v>
      </c>
      <c r="E62" s="109">
        <v>5.6</v>
      </c>
      <c r="F62" s="109">
        <v>5.6</v>
      </c>
      <c r="H62" s="109">
        <v>5.6</v>
      </c>
      <c r="I62" s="109">
        <v>6</v>
      </c>
      <c r="J62" s="109">
        <v>6.5</v>
      </c>
      <c r="K62" s="109">
        <v>6.7</v>
      </c>
      <c r="L62" s="94"/>
      <c r="M62" s="94"/>
      <c r="N62" s="94"/>
      <c r="O62" s="94"/>
      <c r="P62" s="94"/>
      <c r="Q62" s="94"/>
      <c r="R62" s="207"/>
      <c r="S62" s="94"/>
      <c r="T62" s="94"/>
      <c r="U62" s="207"/>
      <c r="V62" s="207"/>
    </row>
    <row r="63" spans="1:20" s="81" customFormat="1" ht="12.75">
      <c r="A63" s="171"/>
      <c r="C63" s="108"/>
      <c r="D63" s="108"/>
      <c r="E63" s="108"/>
      <c r="F63" s="108"/>
      <c r="H63" s="108"/>
      <c r="I63" s="108"/>
      <c r="J63" s="108"/>
      <c r="K63" s="108"/>
      <c r="L63" s="94"/>
      <c r="M63" s="108"/>
      <c r="N63" s="94"/>
      <c r="O63" s="94"/>
      <c r="P63" s="94"/>
      <c r="Q63" s="94"/>
      <c r="R63" s="207"/>
      <c r="S63" s="94"/>
      <c r="T63" s="94"/>
    </row>
    <row r="64" spans="1:20" s="81" customFormat="1" ht="12.75">
      <c r="A64" s="171" t="s">
        <v>108</v>
      </c>
      <c r="C64" s="108"/>
      <c r="D64" s="108"/>
      <c r="E64" s="108"/>
      <c r="F64" s="108"/>
      <c r="H64" s="108"/>
      <c r="I64" s="108"/>
      <c r="J64" s="108"/>
      <c r="K64" s="108"/>
      <c r="L64" s="94"/>
      <c r="M64" s="94"/>
      <c r="N64" s="94"/>
      <c r="O64" s="94"/>
      <c r="P64" s="94"/>
      <c r="Q64" s="94"/>
      <c r="R64" s="207"/>
      <c r="S64" s="94"/>
      <c r="T64" s="94"/>
    </row>
    <row r="65" spans="1:22" s="81" customFormat="1" ht="12.75">
      <c r="A65" s="171" t="s">
        <v>0</v>
      </c>
      <c r="B65" s="109"/>
      <c r="C65" s="109">
        <v>10.5</v>
      </c>
      <c r="D65" s="109">
        <v>10.8</v>
      </c>
      <c r="E65" s="109">
        <v>10.2</v>
      </c>
      <c r="F65" s="109">
        <v>10.3</v>
      </c>
      <c r="G65" s="109"/>
      <c r="H65" s="109">
        <v>9.8</v>
      </c>
      <c r="I65" s="109">
        <v>9.5</v>
      </c>
      <c r="J65" s="109">
        <v>9</v>
      </c>
      <c r="K65" s="109">
        <v>8.9</v>
      </c>
      <c r="L65" s="94"/>
      <c r="M65" s="94"/>
      <c r="N65" s="94"/>
      <c r="O65" s="94"/>
      <c r="P65" s="94"/>
      <c r="Q65" s="94"/>
      <c r="R65" s="207"/>
      <c r="S65" s="94"/>
      <c r="T65" s="94"/>
      <c r="U65" s="207"/>
      <c r="V65" s="207"/>
    </row>
    <row r="66" spans="1:22" s="81" customFormat="1" ht="12.75">
      <c r="A66" s="171" t="s">
        <v>1</v>
      </c>
      <c r="C66" s="109">
        <v>3.3</v>
      </c>
      <c r="D66" s="109">
        <v>3.3</v>
      </c>
      <c r="E66" s="109">
        <v>3.1</v>
      </c>
      <c r="F66" s="109">
        <v>3.4</v>
      </c>
      <c r="H66" s="109">
        <v>3.2</v>
      </c>
      <c r="I66" s="109">
        <v>3.2</v>
      </c>
      <c r="J66" s="109">
        <v>3.1</v>
      </c>
      <c r="K66" s="109">
        <v>3.1</v>
      </c>
      <c r="L66" s="94"/>
      <c r="M66" s="94"/>
      <c r="N66" s="94"/>
      <c r="O66" s="94"/>
      <c r="P66" s="94"/>
      <c r="Q66" s="94"/>
      <c r="R66" s="207"/>
      <c r="S66" s="94"/>
      <c r="T66" s="94"/>
      <c r="U66" s="207"/>
      <c r="V66" s="207"/>
    </row>
    <row r="67" spans="1:22" s="81" customFormat="1" ht="13.5" thickBot="1">
      <c r="A67" s="187" t="s">
        <v>103</v>
      </c>
      <c r="C67" s="177">
        <v>6.5</v>
      </c>
      <c r="D67" s="177">
        <v>6.8</v>
      </c>
      <c r="E67" s="177">
        <v>6.4</v>
      </c>
      <c r="F67" s="177">
        <v>6.6</v>
      </c>
      <c r="H67" s="177">
        <v>6.3</v>
      </c>
      <c r="I67" s="177">
        <v>6.2</v>
      </c>
      <c r="J67" s="177">
        <v>6</v>
      </c>
      <c r="K67" s="177">
        <v>6</v>
      </c>
      <c r="L67" s="94"/>
      <c r="M67" s="94"/>
      <c r="N67" s="94"/>
      <c r="O67" s="94"/>
      <c r="P67" s="94"/>
      <c r="Q67" s="94"/>
      <c r="R67" s="207"/>
      <c r="S67" s="94"/>
      <c r="T67" s="94"/>
      <c r="U67" s="207"/>
      <c r="V67" s="207"/>
    </row>
    <row r="68" spans="1:20" ht="18.75" thickTop="1">
      <c r="A68" s="280" t="s">
        <v>141</v>
      </c>
      <c r="B68" s="6"/>
      <c r="C68" s="281">
        <v>2014</v>
      </c>
      <c r="D68" s="281"/>
      <c r="E68" s="281"/>
      <c r="F68" s="281"/>
      <c r="G68" s="6"/>
      <c r="H68" s="281">
        <v>2015</v>
      </c>
      <c r="I68" s="281"/>
      <c r="J68" s="281"/>
      <c r="K68" s="232"/>
      <c r="L68" s="94"/>
      <c r="M68" s="233"/>
      <c r="N68" s="94"/>
      <c r="O68" s="94"/>
      <c r="P68" s="94"/>
      <c r="Q68" s="94"/>
      <c r="R68" s="207"/>
      <c r="S68" s="94"/>
      <c r="T68" s="94"/>
    </row>
    <row r="69" spans="1:20" ht="12.75">
      <c r="A69" s="277"/>
      <c r="B69" s="6"/>
      <c r="C69" s="7" t="s">
        <v>67</v>
      </c>
      <c r="D69" s="7" t="s">
        <v>68</v>
      </c>
      <c r="E69" s="7" t="s">
        <v>69</v>
      </c>
      <c r="F69" s="7" t="s">
        <v>70</v>
      </c>
      <c r="G69" s="6"/>
      <c r="H69" s="7" t="s">
        <v>67</v>
      </c>
      <c r="I69" s="7" t="s">
        <v>68</v>
      </c>
      <c r="J69" s="7" t="s">
        <v>69</v>
      </c>
      <c r="K69" s="7" t="s">
        <v>70</v>
      </c>
      <c r="L69" s="94"/>
      <c r="M69" s="8"/>
      <c r="N69" s="94"/>
      <c r="O69" s="94"/>
      <c r="P69" s="94"/>
      <c r="Q69" s="94"/>
      <c r="R69" s="207"/>
      <c r="S69" s="94"/>
      <c r="T69" s="94"/>
    </row>
    <row r="70" spans="1:20" ht="12.75">
      <c r="A70" s="174"/>
      <c r="B70" s="6"/>
      <c r="C70" s="8"/>
      <c r="D70" s="8"/>
      <c r="E70" s="8"/>
      <c r="F70" s="8"/>
      <c r="G70" s="6"/>
      <c r="H70" s="8"/>
      <c r="I70" s="8"/>
      <c r="J70" s="8"/>
      <c r="K70" s="8"/>
      <c r="L70" s="94"/>
      <c r="M70" s="8"/>
      <c r="N70" s="94"/>
      <c r="O70" s="94"/>
      <c r="P70" s="94"/>
      <c r="Q70" s="94"/>
      <c r="R70" s="207"/>
      <c r="S70" s="94"/>
      <c r="T70" s="94"/>
    </row>
    <row r="71" spans="1:20" s="81" customFormat="1" ht="12.75">
      <c r="A71" s="100" t="s">
        <v>109</v>
      </c>
      <c r="L71" s="94"/>
      <c r="N71" s="94"/>
      <c r="O71" s="94"/>
      <c r="P71" s="94"/>
      <c r="Q71" s="94"/>
      <c r="R71" s="207"/>
      <c r="S71" s="94"/>
      <c r="T71" s="94"/>
    </row>
    <row r="72" spans="1:22" s="81" customFormat="1" ht="12.75">
      <c r="A72" s="97" t="s">
        <v>110</v>
      </c>
      <c r="C72" s="90">
        <v>0.463</v>
      </c>
      <c r="D72" s="90">
        <v>0.46</v>
      </c>
      <c r="E72" s="90">
        <v>0.454</v>
      </c>
      <c r="F72" s="90">
        <v>0.449</v>
      </c>
      <c r="H72" s="90">
        <v>0.441</v>
      </c>
      <c r="I72" s="90">
        <v>0.436</v>
      </c>
      <c r="J72" s="90">
        <v>0.426</v>
      </c>
      <c r="K72" s="90">
        <v>0.421</v>
      </c>
      <c r="L72" s="94"/>
      <c r="M72" s="94"/>
      <c r="N72" s="94"/>
      <c r="O72" s="94"/>
      <c r="P72" s="94"/>
      <c r="Q72" s="94"/>
      <c r="R72" s="207"/>
      <c r="S72" s="94"/>
      <c r="T72" s="94"/>
      <c r="U72" s="207"/>
      <c r="V72" s="207"/>
    </row>
    <row r="73" spans="1:22" s="84" customFormat="1" ht="25.5">
      <c r="A73" s="97" t="s">
        <v>111</v>
      </c>
      <c r="B73" s="91"/>
      <c r="C73" s="91">
        <v>8.7</v>
      </c>
      <c r="D73" s="91">
        <v>8.7</v>
      </c>
      <c r="E73" s="91">
        <v>8.6</v>
      </c>
      <c r="F73" s="91">
        <v>8.5</v>
      </c>
      <c r="G73" s="91"/>
      <c r="H73" s="91">
        <v>8.4</v>
      </c>
      <c r="I73" s="91">
        <v>8.3</v>
      </c>
      <c r="J73" s="91">
        <v>8.1</v>
      </c>
      <c r="K73" s="91">
        <v>8</v>
      </c>
      <c r="L73" s="94"/>
      <c r="M73" s="94"/>
      <c r="N73" s="94"/>
      <c r="O73" s="94"/>
      <c r="P73" s="94"/>
      <c r="Q73" s="94"/>
      <c r="R73" s="207"/>
      <c r="S73" s="94"/>
      <c r="T73" s="94"/>
      <c r="U73" s="207"/>
      <c r="V73" s="207"/>
    </row>
    <row r="74" spans="1:22" s="81" customFormat="1" ht="12.75">
      <c r="A74" s="97" t="s">
        <v>154</v>
      </c>
      <c r="C74" s="92">
        <v>0.536</v>
      </c>
      <c r="D74" s="92">
        <v>0.535</v>
      </c>
      <c r="E74" s="92">
        <v>0.534</v>
      </c>
      <c r="F74" s="92">
        <v>0.532</v>
      </c>
      <c r="H74" s="92">
        <v>0.529</v>
      </c>
      <c r="I74" s="92">
        <v>0.525</v>
      </c>
      <c r="J74" s="92">
        <v>0.524</v>
      </c>
      <c r="K74" s="92">
        <v>0.521</v>
      </c>
      <c r="L74" s="94"/>
      <c r="M74" s="94"/>
      <c r="N74" s="94"/>
      <c r="O74" s="94"/>
      <c r="P74" s="94"/>
      <c r="Q74" s="94"/>
      <c r="R74" s="207"/>
      <c r="S74" s="94"/>
      <c r="T74" s="94"/>
      <c r="U74" s="207"/>
      <c r="V74" s="207"/>
    </row>
    <row r="75" spans="1:22" s="81" customFormat="1" ht="12.75">
      <c r="A75" s="97" t="s">
        <v>112</v>
      </c>
      <c r="C75" s="173">
        <v>0.596</v>
      </c>
      <c r="D75" s="173">
        <v>0.597</v>
      </c>
      <c r="E75" s="173">
        <v>0.598</v>
      </c>
      <c r="F75" s="173">
        <v>0.593</v>
      </c>
      <c r="H75" s="173">
        <v>0.59</v>
      </c>
      <c r="I75" s="173">
        <v>0.588</v>
      </c>
      <c r="J75" s="173">
        <v>0.587</v>
      </c>
      <c r="K75" s="173">
        <v>0.585</v>
      </c>
      <c r="L75" s="94"/>
      <c r="M75" s="94"/>
      <c r="N75" s="94"/>
      <c r="O75" s="94"/>
      <c r="P75" s="94"/>
      <c r="Q75" s="94"/>
      <c r="R75" s="207"/>
      <c r="S75" s="94"/>
      <c r="T75" s="94"/>
      <c r="U75" s="207"/>
      <c r="V75" s="207"/>
    </row>
    <row r="76" spans="1:20" s="81" customFormat="1" ht="12.75">
      <c r="A76" s="89"/>
      <c r="C76" s="173"/>
      <c r="D76" s="173"/>
      <c r="E76" s="173"/>
      <c r="F76" s="173"/>
      <c r="H76" s="173"/>
      <c r="I76" s="173"/>
      <c r="J76" s="173"/>
      <c r="K76" s="173"/>
      <c r="L76" s="94"/>
      <c r="M76" s="173"/>
      <c r="N76" s="94"/>
      <c r="O76" s="94"/>
      <c r="P76" s="94"/>
      <c r="Q76" s="94"/>
      <c r="R76" s="207"/>
      <c r="S76" s="94"/>
      <c r="T76" s="94"/>
    </row>
    <row r="77" spans="1:20" s="81" customFormat="1" ht="14.25">
      <c r="A77" s="100" t="s">
        <v>113</v>
      </c>
      <c r="C77" s="90"/>
      <c r="D77" s="90"/>
      <c r="E77" s="90"/>
      <c r="F77" s="90"/>
      <c r="H77" s="90"/>
      <c r="I77" s="90"/>
      <c r="J77" s="90"/>
      <c r="K77" s="90"/>
      <c r="L77" s="94"/>
      <c r="M77" s="90"/>
      <c r="N77" s="94"/>
      <c r="O77" s="94"/>
      <c r="P77" s="94"/>
      <c r="Q77" s="94"/>
      <c r="R77" s="207"/>
      <c r="S77" s="94"/>
      <c r="T77" s="94"/>
    </row>
    <row r="78" spans="1:22" s="81" customFormat="1" ht="12.75">
      <c r="A78" s="97" t="s">
        <v>181</v>
      </c>
      <c r="B78" s="90"/>
      <c r="C78" s="90">
        <v>0.465</v>
      </c>
      <c r="D78" s="90">
        <v>0.464</v>
      </c>
      <c r="E78" s="90">
        <v>0.463</v>
      </c>
      <c r="F78" s="90">
        <v>0.462</v>
      </c>
      <c r="G78" s="90"/>
      <c r="H78" s="90">
        <v>0.461</v>
      </c>
      <c r="I78" s="90">
        <v>0.459</v>
      </c>
      <c r="J78" s="90">
        <v>0.457</v>
      </c>
      <c r="K78" s="90">
        <v>0.456</v>
      </c>
      <c r="L78" s="94"/>
      <c r="M78" s="94"/>
      <c r="N78" s="94"/>
      <c r="O78" s="94"/>
      <c r="P78" s="94"/>
      <c r="Q78" s="94"/>
      <c r="R78" s="207"/>
      <c r="S78" s="94"/>
      <c r="T78" s="94"/>
      <c r="U78" s="207"/>
      <c r="V78" s="207"/>
    </row>
    <row r="79" spans="1:22" s="81" customFormat="1" ht="25.5">
      <c r="A79" s="97" t="s">
        <v>114</v>
      </c>
      <c r="B79" s="94"/>
      <c r="C79" s="94">
        <v>7243</v>
      </c>
      <c r="D79" s="94">
        <v>7257</v>
      </c>
      <c r="E79" s="94">
        <v>7261</v>
      </c>
      <c r="F79" s="94">
        <v>7272</v>
      </c>
      <c r="G79" s="94"/>
      <c r="H79" s="94">
        <v>7266</v>
      </c>
      <c r="I79" s="94">
        <v>7253</v>
      </c>
      <c r="J79" s="94">
        <v>7238</v>
      </c>
      <c r="K79" s="94">
        <v>7237</v>
      </c>
      <c r="L79" s="94"/>
      <c r="M79" s="94"/>
      <c r="N79" s="94"/>
      <c r="O79" s="94"/>
      <c r="P79" s="94"/>
      <c r="Q79" s="94"/>
      <c r="R79" s="207"/>
      <c r="S79" s="94"/>
      <c r="T79" s="94"/>
      <c r="U79" s="207"/>
      <c r="V79" s="207"/>
    </row>
    <row r="80" spans="1:22" s="81" customFormat="1" ht="12.75">
      <c r="A80" s="97"/>
      <c r="L80" s="94"/>
      <c r="N80" s="94"/>
      <c r="O80" s="94"/>
      <c r="P80" s="94"/>
      <c r="Q80" s="94"/>
      <c r="R80" s="207"/>
      <c r="S80" s="94"/>
      <c r="T80" s="94"/>
      <c r="U80" s="207"/>
      <c r="V80" s="207"/>
    </row>
    <row r="81" spans="1:22" s="81" customFormat="1" ht="12.75">
      <c r="A81" s="97" t="s">
        <v>155</v>
      </c>
      <c r="C81" s="98">
        <v>0.316</v>
      </c>
      <c r="D81" s="98">
        <v>0.315</v>
      </c>
      <c r="E81" s="98">
        <v>0.314</v>
      </c>
      <c r="F81" s="98">
        <v>0.309</v>
      </c>
      <c r="H81" s="98">
        <v>0.304</v>
      </c>
      <c r="I81" s="98">
        <v>0.299</v>
      </c>
      <c r="J81" s="98">
        <v>0.296</v>
      </c>
      <c r="K81" s="98">
        <v>0.293</v>
      </c>
      <c r="L81" s="94"/>
      <c r="M81" s="94"/>
      <c r="N81" s="94"/>
      <c r="O81" s="94"/>
      <c r="P81" s="94"/>
      <c r="Q81" s="94"/>
      <c r="R81" s="207"/>
      <c r="S81" s="94"/>
      <c r="T81" s="94"/>
      <c r="U81" s="207"/>
      <c r="V81" s="207"/>
    </row>
    <row r="82" spans="1:22" s="81" customFormat="1" ht="12.75">
      <c r="A82" s="97" t="s">
        <v>156</v>
      </c>
      <c r="C82" s="98">
        <v>0.396</v>
      </c>
      <c r="D82" s="98">
        <v>0.392</v>
      </c>
      <c r="E82" s="98">
        <v>0.39</v>
      </c>
      <c r="F82" s="98">
        <v>0.387</v>
      </c>
      <c r="H82" s="98">
        <v>0.384</v>
      </c>
      <c r="I82" s="98">
        <v>0.383</v>
      </c>
      <c r="J82" s="98">
        <v>0.38</v>
      </c>
      <c r="K82" s="98">
        <v>0.378</v>
      </c>
      <c r="L82" s="94"/>
      <c r="M82" s="94"/>
      <c r="N82" s="94"/>
      <c r="O82" s="94"/>
      <c r="P82" s="94"/>
      <c r="Q82" s="94"/>
      <c r="R82" s="207"/>
      <c r="S82" s="94"/>
      <c r="T82" s="94"/>
      <c r="U82" s="207"/>
      <c r="V82" s="207"/>
    </row>
    <row r="83" spans="1:20" s="81" customFormat="1" ht="12.75">
      <c r="A83" s="89"/>
      <c r="C83" s="173"/>
      <c r="D83" s="173"/>
      <c r="E83" s="173"/>
      <c r="F83" s="173"/>
      <c r="H83" s="173"/>
      <c r="I83" s="173"/>
      <c r="J83" s="173"/>
      <c r="K83" s="173"/>
      <c r="L83" s="94"/>
      <c r="M83" s="173"/>
      <c r="N83" s="94"/>
      <c r="O83" s="94"/>
      <c r="P83" s="94"/>
      <c r="Q83" s="94"/>
      <c r="R83" s="207"/>
      <c r="S83" s="94"/>
      <c r="T83" s="94"/>
    </row>
    <row r="84" spans="1:20" s="81" customFormat="1" ht="12.75">
      <c r="A84" s="100" t="s">
        <v>115</v>
      </c>
      <c r="C84" s="102"/>
      <c r="D84" s="102"/>
      <c r="E84" s="102"/>
      <c r="F84" s="102"/>
      <c r="H84" s="102"/>
      <c r="I84" s="102"/>
      <c r="J84" s="102"/>
      <c r="K84" s="102"/>
      <c r="L84" s="94"/>
      <c r="M84" s="102"/>
      <c r="N84" s="94"/>
      <c r="O84" s="94"/>
      <c r="P84" s="94"/>
      <c r="Q84" s="94"/>
      <c r="R84" s="207"/>
      <c r="S84" s="94"/>
      <c r="T84" s="94"/>
    </row>
    <row r="85" spans="1:22" s="81" customFormat="1" ht="12.75">
      <c r="A85" s="171" t="s">
        <v>116</v>
      </c>
      <c r="C85" s="98">
        <v>1.474</v>
      </c>
      <c r="D85" s="98">
        <v>1.477</v>
      </c>
      <c r="E85" s="98">
        <v>1.487</v>
      </c>
      <c r="F85" s="98">
        <v>1.496</v>
      </c>
      <c r="H85" s="98">
        <v>1.509</v>
      </c>
      <c r="I85" s="98">
        <v>1.52</v>
      </c>
      <c r="J85" s="98">
        <v>1.534</v>
      </c>
      <c r="K85" s="98">
        <v>1.462</v>
      </c>
      <c r="L85" s="94"/>
      <c r="M85" s="94"/>
      <c r="N85" s="94"/>
      <c r="O85" s="94"/>
      <c r="P85" s="94"/>
      <c r="Q85" s="94"/>
      <c r="R85" s="207"/>
      <c r="S85" s="94"/>
      <c r="T85" s="94"/>
      <c r="U85" s="207"/>
      <c r="V85" s="207"/>
    </row>
    <row r="86" spans="1:22" s="81" customFormat="1" ht="12.75">
      <c r="A86" s="171" t="s">
        <v>157</v>
      </c>
      <c r="C86" s="98">
        <v>0.273</v>
      </c>
      <c r="D86" s="98">
        <v>0.273</v>
      </c>
      <c r="E86" s="98">
        <v>0.274</v>
      </c>
      <c r="F86" s="98">
        <v>0.273</v>
      </c>
      <c r="H86" s="98">
        <v>0.268</v>
      </c>
      <c r="I86" s="98">
        <v>0.268</v>
      </c>
      <c r="J86" s="98">
        <v>0.267</v>
      </c>
      <c r="K86" s="98">
        <v>0.284</v>
      </c>
      <c r="L86" s="94"/>
      <c r="M86" s="94"/>
      <c r="N86" s="94"/>
      <c r="O86" s="94"/>
      <c r="P86" s="94"/>
      <c r="Q86" s="94"/>
      <c r="R86" s="207"/>
      <c r="S86" s="94"/>
      <c r="T86" s="94"/>
      <c r="U86" s="207"/>
      <c r="V86" s="207"/>
    </row>
    <row r="87" spans="1:20" s="81" customFormat="1" ht="12.75">
      <c r="A87" s="171"/>
      <c r="C87" s="98"/>
      <c r="D87" s="98"/>
      <c r="E87" s="98"/>
      <c r="F87" s="98"/>
      <c r="H87" s="98"/>
      <c r="I87" s="98"/>
      <c r="J87" s="98"/>
      <c r="K87" s="98"/>
      <c r="L87" s="94"/>
      <c r="M87" s="98"/>
      <c r="N87" s="94"/>
      <c r="O87" s="94"/>
      <c r="P87" s="94"/>
      <c r="Q87" s="94"/>
      <c r="R87" s="207"/>
      <c r="S87" s="94"/>
      <c r="T87" s="94"/>
    </row>
    <row r="88" spans="1:20" s="84" customFormat="1" ht="33.75" customHeight="1" thickBot="1">
      <c r="A88" s="175" t="s">
        <v>185</v>
      </c>
      <c r="C88" s="176"/>
      <c r="D88" s="176"/>
      <c r="E88" s="176"/>
      <c r="F88" s="176"/>
      <c r="H88" s="176"/>
      <c r="I88" s="176"/>
      <c r="J88" s="176"/>
      <c r="K88" s="176"/>
      <c r="L88" s="94"/>
      <c r="N88" s="94"/>
      <c r="O88" s="94"/>
      <c r="P88" s="94"/>
      <c r="Q88" s="94"/>
      <c r="R88" s="207"/>
      <c r="S88" s="94"/>
      <c r="T88" s="94"/>
    </row>
    <row r="89" spans="1:20" s="81" customFormat="1" ht="13.5" thickTop="1">
      <c r="A89" s="89"/>
      <c r="C89" s="173"/>
      <c r="D89" s="173"/>
      <c r="E89" s="173"/>
      <c r="F89" s="173"/>
      <c r="H89" s="173"/>
      <c r="I89" s="173"/>
      <c r="J89" s="173"/>
      <c r="K89" s="173"/>
      <c r="L89" s="94"/>
      <c r="M89" s="173"/>
      <c r="N89" s="94"/>
      <c r="O89" s="94"/>
      <c r="P89" s="94"/>
      <c r="Q89" s="94"/>
      <c r="R89" s="207"/>
      <c r="S89" s="94"/>
      <c r="T89" s="94"/>
    </row>
    <row r="90" spans="1:20" ht="18">
      <c r="A90" s="276" t="s">
        <v>139</v>
      </c>
      <c r="B90" s="6"/>
      <c r="C90" s="281">
        <v>2014</v>
      </c>
      <c r="D90" s="281"/>
      <c r="E90" s="281"/>
      <c r="F90" s="281"/>
      <c r="G90" s="6"/>
      <c r="H90" s="281">
        <v>2015</v>
      </c>
      <c r="I90" s="281"/>
      <c r="J90" s="281"/>
      <c r="K90" s="232"/>
      <c r="L90" s="94"/>
      <c r="M90" s="233"/>
      <c r="N90" s="94"/>
      <c r="O90" s="94"/>
      <c r="P90" s="94"/>
      <c r="Q90" s="94"/>
      <c r="R90" s="207"/>
      <c r="S90" s="94"/>
      <c r="T90" s="94"/>
    </row>
    <row r="91" spans="1:20" ht="12.75">
      <c r="A91" s="277"/>
      <c r="B91" s="6"/>
      <c r="C91" s="7" t="s">
        <v>67</v>
      </c>
      <c r="D91" s="7" t="s">
        <v>68</v>
      </c>
      <c r="E91" s="7" t="s">
        <v>69</v>
      </c>
      <c r="F91" s="7" t="s">
        <v>70</v>
      </c>
      <c r="G91" s="6"/>
      <c r="H91" s="7" t="s">
        <v>67</v>
      </c>
      <c r="I91" s="7" t="s">
        <v>68</v>
      </c>
      <c r="J91" s="7" t="s">
        <v>69</v>
      </c>
      <c r="K91" s="7" t="s">
        <v>70</v>
      </c>
      <c r="L91" s="94"/>
      <c r="M91" s="8"/>
      <c r="N91" s="94"/>
      <c r="O91" s="94"/>
      <c r="P91" s="94"/>
      <c r="Q91" s="94"/>
      <c r="R91" s="207"/>
      <c r="S91" s="94"/>
      <c r="T91" s="94"/>
    </row>
    <row r="92" spans="1:20" ht="12.75">
      <c r="A92" s="82"/>
      <c r="B92" s="6"/>
      <c r="C92" s="8"/>
      <c r="D92" s="8"/>
      <c r="E92" s="8"/>
      <c r="F92" s="8"/>
      <c r="G92" s="6"/>
      <c r="H92" s="8"/>
      <c r="I92" s="8"/>
      <c r="J92" s="8"/>
      <c r="K92" s="8"/>
      <c r="L92" s="94"/>
      <c r="M92" s="8"/>
      <c r="N92" s="94"/>
      <c r="O92" s="94"/>
      <c r="P92" s="94"/>
      <c r="Q92" s="94"/>
      <c r="R92" s="207"/>
      <c r="S92" s="94"/>
      <c r="T92" s="94"/>
    </row>
    <row r="93" spans="1:22" s="84" customFormat="1" ht="12.75">
      <c r="A93" s="4" t="s">
        <v>117</v>
      </c>
      <c r="C93" s="105">
        <v>59</v>
      </c>
      <c r="D93" s="105">
        <v>32</v>
      </c>
      <c r="E93" s="105">
        <v>31</v>
      </c>
      <c r="F93" s="105">
        <v>22</v>
      </c>
      <c r="H93" s="105">
        <v>11</v>
      </c>
      <c r="I93" s="105">
        <v>8</v>
      </c>
      <c r="J93" s="105">
        <v>8</v>
      </c>
      <c r="K93" s="105">
        <v>7</v>
      </c>
      <c r="L93" s="94"/>
      <c r="M93" s="94"/>
      <c r="N93" s="94"/>
      <c r="O93" s="94"/>
      <c r="P93" s="94"/>
      <c r="Q93" s="94"/>
      <c r="R93" s="207"/>
      <c r="S93" s="94"/>
      <c r="T93" s="94"/>
      <c r="U93" s="207"/>
      <c r="V93" s="207"/>
    </row>
    <row r="94" spans="12:20" ht="12.75">
      <c r="L94" s="94"/>
      <c r="N94" s="94"/>
      <c r="O94" s="94"/>
      <c r="P94" s="94"/>
      <c r="Q94" s="94"/>
      <c r="R94" s="207"/>
      <c r="S94" s="94"/>
      <c r="T94" s="94"/>
    </row>
    <row r="95" spans="1:22" s="81" customFormat="1" ht="12.75">
      <c r="A95" s="107" t="s">
        <v>118</v>
      </c>
      <c r="B95" s="88"/>
      <c r="C95" s="148">
        <v>3920</v>
      </c>
      <c r="D95" s="148">
        <v>4044</v>
      </c>
      <c r="E95" s="148">
        <v>4284</v>
      </c>
      <c r="F95" s="148">
        <v>4581</v>
      </c>
      <c r="G95" s="88"/>
      <c r="H95" s="148">
        <v>4768</v>
      </c>
      <c r="I95" s="148">
        <v>4965</v>
      </c>
      <c r="J95" s="148">
        <v>5256</v>
      </c>
      <c r="K95" s="148">
        <v>5470</v>
      </c>
      <c r="L95" s="94"/>
      <c r="M95" s="94"/>
      <c r="N95" s="94"/>
      <c r="O95" s="94"/>
      <c r="P95" s="94"/>
      <c r="Q95" s="94"/>
      <c r="R95" s="207"/>
      <c r="S95" s="94"/>
      <c r="T95" s="94"/>
      <c r="U95" s="207"/>
      <c r="V95" s="207"/>
    </row>
    <row r="96" spans="1:20" s="81" customFormat="1" ht="12.75">
      <c r="A96" s="100" t="s">
        <v>119</v>
      </c>
      <c r="L96" s="94"/>
      <c r="N96" s="94"/>
      <c r="O96" s="94"/>
      <c r="P96" s="94"/>
      <c r="Q96" s="94"/>
      <c r="R96" s="207"/>
      <c r="S96" s="94"/>
      <c r="T96" s="94"/>
    </row>
    <row r="97" spans="1:20" s="84" customFormat="1" ht="12.75">
      <c r="A97" s="101" t="s">
        <v>187</v>
      </c>
      <c r="L97" s="94"/>
      <c r="N97" s="94"/>
      <c r="O97" s="94"/>
      <c r="P97" s="94"/>
      <c r="Q97" s="94"/>
      <c r="R97" s="207"/>
      <c r="S97" s="94"/>
      <c r="T97" s="94"/>
    </row>
    <row r="98" spans="1:22" s="81" customFormat="1" ht="12.75">
      <c r="A98" s="103" t="s">
        <v>0</v>
      </c>
      <c r="C98" s="108">
        <v>305.9</v>
      </c>
      <c r="D98" s="108">
        <v>320.2</v>
      </c>
      <c r="E98" s="108">
        <v>326.1</v>
      </c>
      <c r="F98" s="108">
        <v>334.3</v>
      </c>
      <c r="H98" s="108">
        <v>335.6</v>
      </c>
      <c r="I98" s="108">
        <v>345</v>
      </c>
      <c r="J98" s="108">
        <v>341.3</v>
      </c>
      <c r="K98" s="108">
        <v>342.5</v>
      </c>
      <c r="L98" s="94"/>
      <c r="M98" s="94"/>
      <c r="N98" s="94"/>
      <c r="O98" s="94"/>
      <c r="P98" s="94"/>
      <c r="Q98" s="94"/>
      <c r="R98" s="207"/>
      <c r="S98" s="94"/>
      <c r="T98" s="94"/>
      <c r="U98" s="207"/>
      <c r="V98" s="207"/>
    </row>
    <row r="99" spans="1:22" s="81" customFormat="1" ht="12.75">
      <c r="A99" s="103" t="s">
        <v>1</v>
      </c>
      <c r="C99" s="108">
        <v>90.5</v>
      </c>
      <c r="D99" s="108">
        <v>93.5</v>
      </c>
      <c r="E99" s="108">
        <v>96.3</v>
      </c>
      <c r="F99" s="108">
        <v>97.4</v>
      </c>
      <c r="H99" s="108">
        <v>100</v>
      </c>
      <c r="I99" s="108">
        <v>106</v>
      </c>
      <c r="J99" s="108">
        <v>107.8</v>
      </c>
      <c r="K99" s="108">
        <v>107.5</v>
      </c>
      <c r="L99" s="94"/>
      <c r="M99" s="94"/>
      <c r="N99" s="94"/>
      <c r="O99" s="94"/>
      <c r="P99" s="94"/>
      <c r="Q99" s="94"/>
      <c r="R99" s="207"/>
      <c r="S99" s="94"/>
      <c r="T99" s="94"/>
      <c r="U99" s="207"/>
      <c r="V99" s="207"/>
    </row>
    <row r="100" spans="1:22" s="81" customFormat="1" ht="12.75">
      <c r="A100" s="103" t="s">
        <v>103</v>
      </c>
      <c r="C100" s="108">
        <v>187.1</v>
      </c>
      <c r="D100" s="108">
        <v>197.6</v>
      </c>
      <c r="E100" s="108">
        <v>202.3</v>
      </c>
      <c r="F100" s="108">
        <v>207.3</v>
      </c>
      <c r="H100" s="108">
        <v>210.9</v>
      </c>
      <c r="I100" s="108">
        <v>220.1</v>
      </c>
      <c r="J100" s="108">
        <v>221.1</v>
      </c>
      <c r="K100" s="108">
        <v>223.9</v>
      </c>
      <c r="L100" s="94"/>
      <c r="M100" s="94"/>
      <c r="N100" s="94"/>
      <c r="O100" s="94"/>
      <c r="P100" s="94"/>
      <c r="Q100" s="94"/>
      <c r="R100" s="207"/>
      <c r="S100" s="94"/>
      <c r="T100" s="94"/>
      <c r="U100" s="207"/>
      <c r="V100" s="207"/>
    </row>
    <row r="101" spans="1:20" s="84" customFormat="1" ht="25.5">
      <c r="A101" s="101" t="s">
        <v>120</v>
      </c>
      <c r="C101" s="102"/>
      <c r="D101" s="102"/>
      <c r="E101" s="102"/>
      <c r="F101" s="102"/>
      <c r="H101" s="102"/>
      <c r="I101" s="102"/>
      <c r="J101" s="102"/>
      <c r="K101" s="102"/>
      <c r="L101" s="94"/>
      <c r="M101" s="102"/>
      <c r="N101" s="94"/>
      <c r="O101" s="94"/>
      <c r="P101" s="94"/>
      <c r="Q101" s="94"/>
      <c r="R101" s="207"/>
      <c r="S101" s="94"/>
      <c r="T101" s="94"/>
    </row>
    <row r="102" spans="1:22" s="81" customFormat="1" ht="12.75">
      <c r="A102" s="103" t="s">
        <v>0</v>
      </c>
      <c r="C102" s="108">
        <v>3.4</v>
      </c>
      <c r="D102" s="108">
        <v>3.3</v>
      </c>
      <c r="E102" s="108">
        <v>3.4</v>
      </c>
      <c r="F102" s="108">
        <v>3.5</v>
      </c>
      <c r="H102" s="108">
        <v>3.7</v>
      </c>
      <c r="I102" s="108">
        <v>3.2</v>
      </c>
      <c r="J102" s="108">
        <v>3</v>
      </c>
      <c r="K102" s="108">
        <v>3</v>
      </c>
      <c r="L102" s="94"/>
      <c r="M102" s="94"/>
      <c r="N102" s="94"/>
      <c r="O102" s="94"/>
      <c r="P102" s="94"/>
      <c r="Q102" s="94"/>
      <c r="R102" s="207"/>
      <c r="S102" s="94"/>
      <c r="T102" s="94"/>
      <c r="U102" s="207"/>
      <c r="V102" s="207"/>
    </row>
    <row r="103" spans="1:22" s="81" customFormat="1" ht="12.75">
      <c r="A103" s="107" t="s">
        <v>1</v>
      </c>
      <c r="C103" s="110">
        <v>14.9</v>
      </c>
      <c r="D103" s="110">
        <v>14.9</v>
      </c>
      <c r="E103" s="110">
        <v>16.4</v>
      </c>
      <c r="F103" s="110">
        <v>16.8</v>
      </c>
      <c r="H103" s="110">
        <v>16.7</v>
      </c>
      <c r="I103" s="110">
        <v>16.1</v>
      </c>
      <c r="J103" s="110">
        <v>17</v>
      </c>
      <c r="K103" s="110">
        <v>16.9</v>
      </c>
      <c r="L103" s="94"/>
      <c r="M103" s="94"/>
      <c r="N103" s="94"/>
      <c r="O103" s="94"/>
      <c r="P103" s="94"/>
      <c r="Q103" s="94"/>
      <c r="R103" s="207"/>
      <c r="S103" s="94"/>
      <c r="T103" s="94"/>
      <c r="U103" s="207"/>
      <c r="V103" s="207"/>
    </row>
    <row r="104" spans="1:20" s="81" customFormat="1" ht="12.75">
      <c r="A104" s="100" t="s">
        <v>121</v>
      </c>
      <c r="C104" s="102"/>
      <c r="D104" s="102"/>
      <c r="E104" s="102"/>
      <c r="F104" s="102"/>
      <c r="H104" s="102"/>
      <c r="I104" s="102"/>
      <c r="J104" s="102"/>
      <c r="K104" s="102"/>
      <c r="L104" s="94"/>
      <c r="M104" s="102"/>
      <c r="N104" s="94"/>
      <c r="O104" s="94"/>
      <c r="P104" s="94"/>
      <c r="Q104" s="94"/>
      <c r="R104" s="207"/>
      <c r="S104" s="94"/>
      <c r="T104" s="94"/>
    </row>
    <row r="105" spans="1:22" s="81" customFormat="1" ht="12.75">
      <c r="A105" s="103" t="s">
        <v>122</v>
      </c>
      <c r="C105" s="108">
        <v>441.4</v>
      </c>
      <c r="D105" s="108">
        <v>366.4</v>
      </c>
      <c r="E105" s="108">
        <v>340</v>
      </c>
      <c r="F105" s="108">
        <v>368</v>
      </c>
      <c r="H105" s="108">
        <v>375.1</v>
      </c>
      <c r="I105" s="108">
        <v>320.8</v>
      </c>
      <c r="J105" s="108">
        <v>306.8</v>
      </c>
      <c r="K105" s="108">
        <v>336.4</v>
      </c>
      <c r="L105" s="94"/>
      <c r="M105" s="94"/>
      <c r="N105" s="94"/>
      <c r="O105" s="94"/>
      <c r="P105" s="94"/>
      <c r="Q105" s="94"/>
      <c r="R105" s="207"/>
      <c r="S105" s="94"/>
      <c r="T105" s="94"/>
      <c r="U105" s="207"/>
      <c r="V105" s="207"/>
    </row>
    <row r="106" spans="1:22" s="84" customFormat="1" ht="12.75">
      <c r="A106" s="103" t="s">
        <v>123</v>
      </c>
      <c r="C106" s="111">
        <v>321.8</v>
      </c>
      <c r="D106" s="111">
        <v>240</v>
      </c>
      <c r="E106" s="111">
        <v>247.8</v>
      </c>
      <c r="F106" s="111">
        <v>297.3</v>
      </c>
      <c r="H106" s="111">
        <v>292.3</v>
      </c>
      <c r="I106" s="111">
        <v>259</v>
      </c>
      <c r="J106" s="111">
        <v>214.6</v>
      </c>
      <c r="K106" s="111">
        <v>277.6</v>
      </c>
      <c r="L106" s="94"/>
      <c r="M106" s="94"/>
      <c r="N106" s="94"/>
      <c r="O106" s="94"/>
      <c r="P106" s="94"/>
      <c r="Q106" s="94"/>
      <c r="R106" s="207"/>
      <c r="S106" s="94"/>
      <c r="T106" s="94"/>
      <c r="U106" s="207"/>
      <c r="V106" s="207"/>
    </row>
    <row r="107" spans="1:20" s="81" customFormat="1" ht="12.75">
      <c r="A107" s="100" t="s">
        <v>186</v>
      </c>
      <c r="C107" s="102"/>
      <c r="D107" s="102"/>
      <c r="E107" s="102"/>
      <c r="F107" s="102"/>
      <c r="H107" s="102"/>
      <c r="I107" s="102"/>
      <c r="J107" s="102"/>
      <c r="K107" s="102"/>
      <c r="L107" s="94"/>
      <c r="M107" s="102"/>
      <c r="N107" s="94"/>
      <c r="O107" s="94"/>
      <c r="P107" s="94"/>
      <c r="Q107" s="94"/>
      <c r="R107" s="207"/>
      <c r="S107" s="94"/>
      <c r="T107" s="94"/>
    </row>
    <row r="108" spans="1:20" s="236" customFormat="1" ht="12.75">
      <c r="A108" s="238" t="s">
        <v>148</v>
      </c>
      <c r="C108" s="241">
        <v>0.287</v>
      </c>
      <c r="D108" s="241">
        <v>0.517</v>
      </c>
      <c r="E108" s="241">
        <v>0.587</v>
      </c>
      <c r="F108" s="241">
        <v>0.609</v>
      </c>
      <c r="H108" s="241">
        <v>0.72</v>
      </c>
      <c r="I108" s="241">
        <v>0.788</v>
      </c>
      <c r="J108" s="241">
        <v>0.79</v>
      </c>
      <c r="K108" s="241">
        <v>0.837</v>
      </c>
      <c r="L108" s="240"/>
      <c r="M108" s="239"/>
      <c r="N108" s="240"/>
      <c r="O108" s="240"/>
      <c r="P108" s="240"/>
      <c r="Q108" s="240"/>
      <c r="R108" s="237"/>
      <c r="S108" s="240"/>
      <c r="T108" s="240"/>
    </row>
    <row r="109" spans="1:22" s="81" customFormat="1" ht="13.5" thickBot="1">
      <c r="A109" s="112" t="s">
        <v>149</v>
      </c>
      <c r="C109" s="99">
        <v>0.909</v>
      </c>
      <c r="D109" s="99">
        <v>0.972</v>
      </c>
      <c r="E109" s="99">
        <v>0.992</v>
      </c>
      <c r="F109" s="99">
        <v>0.994</v>
      </c>
      <c r="H109" s="99">
        <v>0.994</v>
      </c>
      <c r="I109" s="99">
        <v>0.994</v>
      </c>
      <c r="J109" s="99">
        <v>0.996</v>
      </c>
      <c r="K109" s="99">
        <v>0.996</v>
      </c>
      <c r="L109" s="94"/>
      <c r="M109" s="94"/>
      <c r="N109" s="94"/>
      <c r="O109" s="94"/>
      <c r="P109" s="94"/>
      <c r="Q109" s="94"/>
      <c r="R109" s="207"/>
      <c r="S109" s="94"/>
      <c r="T109" s="94"/>
      <c r="U109" s="207"/>
      <c r="V109" s="207"/>
    </row>
    <row r="110" spans="12:20" ht="13.5" thickTop="1">
      <c r="L110" s="94"/>
      <c r="N110" s="94"/>
      <c r="O110" s="94"/>
      <c r="P110" s="94"/>
      <c r="Q110" s="94"/>
      <c r="R110" s="207"/>
      <c r="S110" s="94"/>
      <c r="T110" s="94"/>
    </row>
    <row r="111" spans="1:20" ht="28.5" customHeight="1">
      <c r="A111" s="278" t="s">
        <v>142</v>
      </c>
      <c r="B111" s="6"/>
      <c r="C111" s="281">
        <v>2014</v>
      </c>
      <c r="D111" s="281"/>
      <c r="E111" s="281"/>
      <c r="F111" s="281"/>
      <c r="G111" s="6"/>
      <c r="H111" s="281">
        <v>2015</v>
      </c>
      <c r="I111" s="281"/>
      <c r="J111" s="281"/>
      <c r="K111" s="232"/>
      <c r="L111" s="94"/>
      <c r="M111" s="233"/>
      <c r="N111" s="94"/>
      <c r="O111" s="94"/>
      <c r="P111" s="94"/>
      <c r="Q111" s="94"/>
      <c r="R111" s="207"/>
      <c r="S111" s="94"/>
      <c r="T111" s="94"/>
    </row>
    <row r="112" spans="1:20" ht="38.25" customHeight="1">
      <c r="A112" s="279"/>
      <c r="B112" s="6"/>
      <c r="C112" s="7" t="s">
        <v>67</v>
      </c>
      <c r="D112" s="7" t="s">
        <v>68</v>
      </c>
      <c r="E112" s="7" t="s">
        <v>69</v>
      </c>
      <c r="F112" s="7" t="s">
        <v>70</v>
      </c>
      <c r="G112" s="6"/>
      <c r="H112" s="7" t="s">
        <v>67</v>
      </c>
      <c r="I112" s="7" t="s">
        <v>68</v>
      </c>
      <c r="J112" s="7" t="s">
        <v>69</v>
      </c>
      <c r="K112" s="7" t="s">
        <v>70</v>
      </c>
      <c r="L112" s="94"/>
      <c r="M112" s="8"/>
      <c r="N112" s="94"/>
      <c r="O112" s="94"/>
      <c r="P112" s="94"/>
      <c r="Q112" s="94"/>
      <c r="R112" s="207"/>
      <c r="S112" s="94"/>
      <c r="T112" s="94"/>
    </row>
    <row r="113" spans="1:22" s="81" customFormat="1" ht="12.75">
      <c r="A113" s="192" t="s">
        <v>11</v>
      </c>
      <c r="B113" s="85"/>
      <c r="C113" s="193">
        <v>19224</v>
      </c>
      <c r="D113" s="193">
        <v>18594</v>
      </c>
      <c r="E113" s="193">
        <v>18207</v>
      </c>
      <c r="F113" s="193">
        <v>18047</v>
      </c>
      <c r="G113" s="85"/>
      <c r="H113" s="193">
        <v>17887</v>
      </c>
      <c r="I113" s="193">
        <v>17393</v>
      </c>
      <c r="J113" s="193">
        <v>16871</v>
      </c>
      <c r="K113" s="193">
        <v>16599</v>
      </c>
      <c r="L113" s="94"/>
      <c r="M113" s="94"/>
      <c r="N113" s="94"/>
      <c r="O113" s="94"/>
      <c r="P113" s="94"/>
      <c r="Q113" s="94"/>
      <c r="R113" s="207"/>
      <c r="S113" s="94"/>
      <c r="T113" s="94"/>
      <c r="U113" s="207"/>
      <c r="V113" s="207"/>
    </row>
    <row r="114" spans="1:22" s="84" customFormat="1" ht="12.75">
      <c r="A114" s="196" t="s">
        <v>124</v>
      </c>
      <c r="B114" s="198"/>
      <c r="C114" s="197">
        <v>396</v>
      </c>
      <c r="D114" s="197">
        <v>396</v>
      </c>
      <c r="E114" s="197">
        <v>395</v>
      </c>
      <c r="F114" s="197">
        <v>395</v>
      </c>
      <c r="G114" s="198"/>
      <c r="H114" s="197">
        <v>369</v>
      </c>
      <c r="I114" s="197">
        <v>354</v>
      </c>
      <c r="J114" s="197">
        <v>356</v>
      </c>
      <c r="K114" s="197">
        <v>368</v>
      </c>
      <c r="L114" s="94"/>
      <c r="M114" s="94"/>
      <c r="N114" s="94"/>
      <c r="O114" s="94"/>
      <c r="P114" s="94"/>
      <c r="Q114" s="94"/>
      <c r="R114" s="207"/>
      <c r="S114" s="94"/>
      <c r="T114" s="94"/>
      <c r="U114" s="207"/>
      <c r="V114" s="207"/>
    </row>
    <row r="115" spans="1:22" s="84" customFormat="1" ht="13.5" thickBot="1">
      <c r="A115" s="194" t="s">
        <v>100</v>
      </c>
      <c r="B115" s="198"/>
      <c r="C115" s="195">
        <v>19620</v>
      </c>
      <c r="D115" s="195">
        <v>18990</v>
      </c>
      <c r="E115" s="195">
        <v>18602</v>
      </c>
      <c r="F115" s="195">
        <v>18442</v>
      </c>
      <c r="G115" s="198"/>
      <c r="H115" s="195">
        <v>18256</v>
      </c>
      <c r="I115" s="195">
        <v>17747</v>
      </c>
      <c r="J115" s="195">
        <v>17227</v>
      </c>
      <c r="K115" s="195">
        <v>16967</v>
      </c>
      <c r="L115" s="94"/>
      <c r="M115" s="94"/>
      <c r="N115" s="94"/>
      <c r="O115" s="94"/>
      <c r="P115" s="94"/>
      <c r="Q115" s="94"/>
      <c r="R115" s="207"/>
      <c r="S115" s="94"/>
      <c r="T115" s="94"/>
      <c r="U115" s="207"/>
      <c r="V115" s="207"/>
    </row>
    <row r="116" ht="13.5" thickTop="1">
      <c r="A116" s="157"/>
    </row>
    <row r="117" spans="1:13" ht="12.75">
      <c r="A117" s="157"/>
      <c r="C117" s="149"/>
      <c r="D117" s="149"/>
      <c r="E117" s="149"/>
      <c r="F117" s="149"/>
      <c r="H117" s="149"/>
      <c r="I117" s="149"/>
      <c r="J117" s="149"/>
      <c r="K117" s="149"/>
      <c r="L117" s="149"/>
      <c r="M117" s="149"/>
    </row>
    <row r="118" ht="12.75">
      <c r="A118" s="157"/>
    </row>
  </sheetData>
  <sheetProtection/>
  <mergeCells count="15">
    <mergeCell ref="C2:F2"/>
    <mergeCell ref="C38:F38"/>
    <mergeCell ref="C68:F68"/>
    <mergeCell ref="C90:F90"/>
    <mergeCell ref="C111:F111"/>
    <mergeCell ref="A2:A3"/>
    <mergeCell ref="A111:A112"/>
    <mergeCell ref="A38:A39"/>
    <mergeCell ref="A90:A91"/>
    <mergeCell ref="A68:A69"/>
    <mergeCell ref="H111:J111"/>
    <mergeCell ref="H90:J90"/>
    <mergeCell ref="H68:J68"/>
    <mergeCell ref="H38:J38"/>
    <mergeCell ref="H2:J2"/>
  </mergeCells>
  <printOptions/>
  <pageMargins left="0.75" right="0.75" top="1" bottom="1" header="0.5" footer="0.5"/>
  <pageSetup fitToHeight="1" fitToWidth="1" horizontalDpi="600" verticalDpi="600" orientation="portrait" paperSize="9" scale="41" r:id="rId1"/>
  <rowBreaks count="1" manualBreakCount="1"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 TP</cp:lastModifiedBy>
  <cp:lastPrinted>2016-02-15T13:26:23Z</cp:lastPrinted>
  <dcterms:created xsi:type="dcterms:W3CDTF">2010-12-20T13:07:37Z</dcterms:created>
  <dcterms:modified xsi:type="dcterms:W3CDTF">2016-02-15T13:26:38Z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</Properties>
</file>