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60" windowWidth="12120" windowHeight="9555" tabRatio="893" activeTab="0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'Dług'!$A$1:$P$32</definedName>
    <definedName name="_xlnm.Print_Area" localSheetId="4">'KPIs'!$A$1:$J$118</definedName>
    <definedName name="_xlnm.Print_Area" localSheetId="2">'Skonsolidowane przepływy pienię'!$A$1:$J$26</definedName>
    <definedName name="_xlnm.Print_Area" localSheetId="1">'Skonsolidowany bilans'!$A$1:$J$60</definedName>
    <definedName name="_xlnm.Print_Area" localSheetId="0">'Skonsolidowany rachunek wyników'!$A$1:$O$57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pienię'!$A$1:$B$16</definedName>
    <definedName name="Z_9A7B040E_366A_4347_A6AD_370AB4D96666_.wvu.PrintArea" localSheetId="1" hidden="1">'Skonsolidowany bilans'!$A$1:$B$57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<sst xmlns="http://schemas.openxmlformats.org/spreadsheetml/2006/main" count="284" uniqueCount="193">
  <si>
    <t>Post-paid</t>
  </si>
  <si>
    <t>Pre-paid</t>
  </si>
  <si>
    <t>EBIT</t>
  </si>
  <si>
    <t>PLN</t>
  </si>
  <si>
    <t>EUR</t>
  </si>
  <si>
    <t>USD</t>
  </si>
  <si>
    <t>LLU</t>
  </si>
  <si>
    <t>post-paid</t>
  </si>
  <si>
    <t>pre-paid</t>
  </si>
  <si>
    <t xml:space="preserve">IPTV </t>
  </si>
  <si>
    <t>net cash flow from operating activities before income tax paid  and change in working capital</t>
  </si>
  <si>
    <t>CDMA</t>
  </si>
  <si>
    <t>ADSL</t>
  </si>
  <si>
    <r>
      <t>Orange Open</t>
    </r>
    <r>
      <rPr>
        <b/>
        <vertAlign val="superscript"/>
        <sz val="8.5"/>
        <color indexed="8"/>
        <rFont val="Arial (W1)"/>
        <family val="0"/>
      </rPr>
      <t>1</t>
    </r>
  </si>
  <si>
    <t>Orange Polska</t>
  </si>
  <si>
    <t>w milionach złotych</t>
  </si>
  <si>
    <t>Rachunek zysków i strat</t>
  </si>
  <si>
    <t xml:space="preserve">Przychody </t>
  </si>
  <si>
    <t>Usługi telefonii komórkowej</t>
  </si>
  <si>
    <t>Sprzedaż sprzętu do telefonii komórkowej</t>
  </si>
  <si>
    <t>Usługi telefonii stacjonarnej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</si>
  <si>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</si>
  <si>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</si>
  <si>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</si>
  <si>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</si>
  <si>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</si>
  <si>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dotyczące sieci i systemów informatycznych</t>
  </si>
  <si>
    <t>- Koszty sprzedaży</t>
  </si>
  <si>
    <t>- Inne usługi obce</t>
  </si>
  <si>
    <t>Pozostałe przychody i koszty operacyjne</t>
  </si>
  <si>
    <t>Zyski (straty) z tytułu sprzedaży aktywów</t>
  </si>
  <si>
    <t>% przychodów</t>
  </si>
  <si>
    <t>Amortyzacja</t>
  </si>
  <si>
    <t>Odpisy aktualizujące wartość aktywów trwałych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</si>
  <si>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</si>
  <si>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</si>
  <si>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</si>
  <si>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</si>
  <si>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</si>
  <si>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</si>
  <si>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</si>
  <si>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</si>
  <si>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</si>
  <si>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Pozostałe aktywa finansowe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</si>
  <si>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</si>
  <si>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</si>
  <si>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</si>
  <si>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</si>
  <si>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</si>
  <si>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</si>
  <si>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</si>
  <si>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</si>
  <si>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</si>
  <si>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</si>
  <si>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</si>
  <si>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</si>
  <si>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</si>
  <si>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</si>
  <si>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</si>
  <si>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</si>
  <si>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</si>
  <si>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</si>
  <si>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</si>
  <si>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</si>
  <si>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</si>
  <si>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</si>
  <si>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</si>
  <si>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</si>
  <si>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ORGANICZNE PRZEPŁYWY PIENIEŻNE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</si>
  <si>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</si>
  <si>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</si>
  <si>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</si>
  <si>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</si>
  <si>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</si>
  <si>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</si>
  <si>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</si>
  <si>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</si>
  <si>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</si>
  <si>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</si>
  <si>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</si>
  <si>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</si>
  <si>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</si>
  <si>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Obligacje</t>
  </si>
  <si>
    <t>Kredyty bankowe</t>
  </si>
  <si>
    <t>Zobowiązania z tytułu leasingu finansowego</t>
  </si>
  <si>
    <t>Linie kredytowe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</si>
  <si>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</si>
  <si>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</si>
  <si>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</si>
  <si>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</si>
  <si>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</si>
  <si>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</si>
  <si>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</si>
  <si>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</si>
  <si>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</si>
  <si>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</si>
  <si>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</si>
  <si>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</si>
  <si>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</si>
  <si>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</si>
  <si>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</si>
  <si>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</si>
  <si>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</si>
  <si>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</si>
  <si>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</si>
  <si>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</si>
  <si>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</si>
  <si>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</si>
  <si>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</si>
  <si>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</si>
  <si>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</si>
  <si>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</si>
  <si>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r>
      <t>1</t>
    </r>
    <r>
      <rPr>
        <sz val="8"/>
        <color indexed="8"/>
        <rFont val="Arial (W1)"/>
        <family val="0"/>
      </rPr>
      <t xml:space="preserve"> Orange Open zawiera się w usługach stacjonarnego głosu, dostępu szerokopasmowego oraz usług telefonii komórkowej</t>
    </r>
  </si>
  <si>
    <t xml:space="preserve">detaliczne ARPU z usług głosowych telefonii stacjonarnej Orange Polska </t>
  </si>
  <si>
    <t>ARPU z usług Orange Polska dostępu szerokopasmowego, telewizji i VoIP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</si>
  <si>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</si>
  <si>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</si>
  <si>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</si>
  <si>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</si>
  <si>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</si>
  <si>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</si>
  <si>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</si>
  <si>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abonamentu, lecz z uwzględnieniem Orange WLR</t>
    </r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</si>
  <si>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</si>
  <si>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</si>
  <si>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</si>
  <si>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</si>
  <si>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</si>
  <si>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</si>
  <si>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</si>
  <si>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</si>
  <si>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</si>
  <si>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</si>
  <si>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</si>
  <si>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Ruch i wskaźnik odejść</t>
  </si>
  <si>
    <t>AUPU (w min.)</t>
  </si>
  <si>
    <t>Wskaźnik odejść klientów telefonii komórkowej w danym kwartale (w %)</t>
  </si>
  <si>
    <t>Subsydia</t>
  </si>
  <si>
    <t>SAC post-paid (zł)</t>
  </si>
  <si>
    <t>SRC post-paid (zł)</t>
  </si>
  <si>
    <t>Pokrycie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</si>
  <si>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</si>
  <si>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</si>
  <si>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</si>
  <si>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</si>
  <si>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</si>
  <si>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pro forma*</t>
  </si>
  <si>
    <t>n/a</t>
  </si>
  <si>
    <t>1 kw.
raportowane</t>
  </si>
  <si>
    <t>2 kw.
raportowane</t>
  </si>
  <si>
    <t>3 kw.
raportowane</t>
  </si>
  <si>
    <t>4 kw.
raportowane</t>
  </si>
  <si>
    <t>POTS, ISDN i WLL</t>
  </si>
  <si>
    <t>VHBB (VDSL+FTTH)</t>
  </si>
  <si>
    <t>WLR</t>
  </si>
  <si>
    <t>BSA</t>
  </si>
  <si>
    <t>Koszty rozwiązania stosunku pracy</t>
  </si>
  <si>
    <t xml:space="preserve">Połączenia głosowe </t>
  </si>
  <si>
    <t>Usługi przesyłu danych, wiadomości, treści oraz M2M</t>
  </si>
  <si>
    <t>Usługi hurtowe</t>
  </si>
  <si>
    <t>Dostęp wąskopasmowy</t>
  </si>
  <si>
    <t>Dostęp szerokopasmowy, TV i VoIP</t>
  </si>
  <si>
    <t>Rozwiązania teleinformatyczne dla przedsiębiorstw</t>
  </si>
  <si>
    <t>ARPU z usług telefonii komórkowej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</si>
  <si>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</si>
  <si>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</si>
  <si>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</si>
  <si>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</si>
  <si>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</si>
  <si>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Zysk ze sprzedaży Wirtualnej Polski</t>
  </si>
  <si>
    <t>skorygowana EBITDA</t>
  </si>
  <si>
    <t>ORGANICZNE PRZEPŁYWY PIENIEŻNE (definicja wg celu całorocznego)</t>
  </si>
  <si>
    <t>Ugoda z Netią</t>
  </si>
  <si>
    <t>Kapitał własny przypisany właścicielom Orange Polska S.A.</t>
  </si>
  <si>
    <t>Pokrycie dla sieci 4G (w % ludności)</t>
  </si>
  <si>
    <t>Pokrycie dla sieci 3G (w % ludności)</t>
  </si>
  <si>
    <t>raportowana EBITDA</t>
  </si>
  <si>
    <t>- Koszty rozwiązania stosunku pracy</t>
  </si>
  <si>
    <t xml:space="preserve">- Zysk ze sprzedaży Wirtualnej Polski </t>
  </si>
  <si>
    <t>- Wpływu niektórych roszczeń i spraw sądowych</t>
  </si>
  <si>
    <t>Nowe licencje (włączając depozyt na LTE)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</si>
  <si>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</si>
  <si>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</si>
  <si>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</si>
  <si>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</si>
  <si>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</si>
  <si>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</si>
  <si>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</si>
  <si>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</si>
  <si>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</si>
  <si>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Depozyt wpłacony w trakcie aukcji na rezerwacje częstotliwości</t>
  </si>
  <si>
    <t>(762)*</t>
  </si>
  <si>
    <t>331*</t>
  </si>
</sst>
</file>

<file path=xl/styles.xml><?xml version="1.0" encoding="utf-8"?>
<styleSheet xmlns="http://schemas.openxmlformats.org/spreadsheetml/2006/main">
  <numFmts count="8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53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vertAlign val="superscript"/>
      <sz val="8"/>
      <color indexed="8"/>
      <name val="Arial (W1)"/>
      <family val="0"/>
    </font>
    <font>
      <sz val="8"/>
      <color indexed="8"/>
      <name val="Arial (W1)"/>
      <family val="0"/>
    </font>
    <font>
      <b/>
      <vertAlign val="superscript"/>
      <sz val="8.5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68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1" fillId="0" borderId="0" applyFill="0" applyBorder="0" applyAlignment="0" applyProtection="0"/>
    <xf numFmtId="3" fontId="16" fillId="0" borderId="1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5" fillId="0" borderId="0">
      <alignment/>
      <protection/>
    </xf>
    <xf numFmtId="175" fontId="45" fillId="0" borderId="0">
      <alignment/>
      <protection/>
    </xf>
    <xf numFmtId="227" fontId="45" fillId="0" borderId="0">
      <alignment/>
      <protection/>
    </xf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9" fillId="0" borderId="0">
      <alignment/>
      <protection locked="0"/>
    </xf>
    <xf numFmtId="197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6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5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8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4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4" fontId="0" fillId="0" borderId="0" applyNumberFormat="0" applyFill="0" applyBorder="0" applyAlignment="0" applyProtection="0"/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6" fillId="0" borderId="0">
      <alignment/>
      <protection/>
    </xf>
    <xf numFmtId="200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6" fontId="79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5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7" fontId="79" fillId="0" borderId="17">
      <alignment/>
      <protection/>
    </xf>
    <xf numFmtId="2" fontId="88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9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8" fontId="29" fillId="0" borderId="17">
      <alignment/>
      <protection/>
    </xf>
    <xf numFmtId="218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7" fillId="0" borderId="0">
      <alignment/>
      <protection/>
    </xf>
    <xf numFmtId="195" fontId="0" fillId="0" borderId="0">
      <alignment/>
      <protection locked="0"/>
    </xf>
    <xf numFmtId="0" fontId="38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9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30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5" fontId="77" fillId="41" borderId="0" applyNumberFormat="0" applyProtection="0">
      <alignment/>
    </xf>
    <xf numFmtId="195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68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236" fontId="111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0" xfId="554" applyNumberFormat="1" applyFont="1" applyFill="1" applyBorder="1" applyAlignment="1">
      <alignment horizontal="right" vertical="center"/>
      <protection/>
    </xf>
    <xf numFmtId="243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6" fontId="58" fillId="22" borderId="0" xfId="554" applyNumberFormat="1" applyFont="1" applyFill="1" applyBorder="1" applyAlignment="1">
      <alignment horizontal="right" vertical="center"/>
      <protection/>
    </xf>
    <xf numFmtId="243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243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3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6" fontId="58" fillId="22" borderId="32" xfId="554" applyNumberFormat="1" applyFont="1" applyFill="1" applyBorder="1" applyAlignment="1">
      <alignment horizontal="right" vertical="center"/>
      <protection/>
    </xf>
    <xf numFmtId="243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6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3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4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5" fontId="138" fillId="21" borderId="0" xfId="555" applyNumberFormat="1" applyFont="1" applyFill="1" applyBorder="1" applyAlignment="1">
      <alignment horizontal="right" vertical="top" wrapText="1"/>
      <protection/>
    </xf>
    <xf numFmtId="176" fontId="138" fillId="21" borderId="0" xfId="555" applyNumberFormat="1" applyFont="1" applyFill="1" applyBorder="1" applyAlignment="1">
      <alignment horizontal="right" vertical="top" wrapText="1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5" fontId="138" fillId="21" borderId="0" xfId="604" applyNumberFormat="1" applyFont="1" applyFill="1" applyBorder="1" applyAlignment="1">
      <alignment horizontal="right" vertical="top" wrapText="1"/>
    </xf>
    <xf numFmtId="175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4" fontId="138" fillId="21" borderId="0" xfId="554" applyNumberFormat="1" applyFont="1" applyFill="1" applyBorder="1" applyAlignment="1">
      <alignment horizontal="right" vertical="top" wrapText="1"/>
      <protection/>
    </xf>
    <xf numFmtId="176" fontId="138" fillId="21" borderId="0" xfId="554" applyNumberFormat="1" applyFont="1" applyFill="1" applyBorder="1" applyAlignment="1">
      <alignment horizontal="right" vertical="top" wrapText="1"/>
      <protection/>
    </xf>
    <xf numFmtId="174" fontId="138" fillId="21" borderId="16" xfId="554" applyNumberFormat="1" applyFont="1" applyFill="1" applyBorder="1" applyAlignment="1">
      <alignment horizontal="right" vertical="top" wrapText="1"/>
      <protection/>
    </xf>
    <xf numFmtId="174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169" fontId="16" fillId="0" borderId="0" xfId="556" applyNumberFormat="1" applyFont="1">
      <alignment/>
      <protection/>
    </xf>
    <xf numFmtId="0" fontId="142" fillId="21" borderId="0" xfId="556" applyFont="1" applyFill="1" applyAlignment="1">
      <alignment horizontal="right"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42" fillId="21" borderId="0" xfId="556" applyFont="1" applyFill="1" applyAlignment="1">
      <alignment horizontal="right" wrapText="1"/>
      <protection/>
    </xf>
    <xf numFmtId="0" fontId="130" fillId="21" borderId="16" xfId="556" applyFont="1" applyFill="1" applyBorder="1" applyAlignment="1">
      <alignment horizontal="right"/>
      <protection/>
    </xf>
    <xf numFmtId="0" fontId="16" fillId="21" borderId="16" xfId="556" applyFont="1" applyFill="1" applyBorder="1">
      <alignment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169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169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169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30" fillId="21" borderId="13" xfId="556" applyFont="1" applyFill="1" applyBorder="1" applyAlignment="1">
      <alignment horizontal="right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169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169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243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169" fontId="37" fillId="22" borderId="13" xfId="560" applyNumberFormat="1" applyFont="1" applyFill="1" applyBorder="1">
      <alignment/>
      <protection/>
    </xf>
    <xf numFmtId="244" fontId="37" fillId="22" borderId="12" xfId="560" applyNumberFormat="1" applyFont="1" applyFill="1" applyBorder="1">
      <alignment/>
      <protection/>
    </xf>
    <xf numFmtId="169" fontId="37" fillId="22" borderId="12" xfId="560" applyNumberFormat="1" applyFont="1" applyFill="1" applyBorder="1">
      <alignment/>
      <protection/>
    </xf>
    <xf numFmtId="244" fontId="58" fillId="22" borderId="12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6" fontId="0" fillId="21" borderId="0" xfId="554" applyNumberFormat="1" applyFill="1" applyBorder="1">
      <alignment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3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169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175" fontId="58" fillId="22" borderId="0" xfId="604" applyNumberFormat="1" applyFont="1" applyFill="1" applyBorder="1" applyAlignment="1">
      <alignment horizontal="right" vertical="center"/>
    </xf>
    <xf numFmtId="0" fontId="58" fillId="21" borderId="16" xfId="554" applyFont="1" applyFill="1" applyBorder="1" applyAlignment="1">
      <alignment horizontal="center" wrapText="1"/>
      <protection/>
    </xf>
    <xf numFmtId="169" fontId="16" fillId="21" borderId="0" xfId="560" applyNumberFormat="1" applyFont="1" applyFill="1" applyBorder="1" applyAlignment="1">
      <alignment horizontal="left" indent="1"/>
      <protection/>
    </xf>
    <xf numFmtId="0" fontId="16" fillId="21" borderId="0" xfId="0" applyFont="1" applyFill="1" applyBorder="1" applyAlignment="1">
      <alignment/>
    </xf>
    <xf numFmtId="0" fontId="129" fillId="21" borderId="0" xfId="554" applyFont="1" applyFill="1" applyBorder="1">
      <alignment/>
      <protection/>
    </xf>
    <xf numFmtId="176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0" fontId="143" fillId="21" borderId="0" xfId="0" applyFont="1" applyFill="1" applyBorder="1" applyAlignment="1">
      <alignment horizontal="right"/>
    </xf>
    <xf numFmtId="169" fontId="16" fillId="0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6" fontId="138" fillId="21" borderId="32" xfId="554" applyNumberFormat="1" applyFont="1" applyFill="1" applyBorder="1" applyAlignment="1">
      <alignment horizontal="right"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243" fontId="0" fillId="21" borderId="0" xfId="554" applyNumberFormat="1" applyFont="1" applyFill="1" applyBorder="1" applyAlignment="1">
      <alignment horizontal="right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48" fillId="21" borderId="0" xfId="555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40" fillId="21" borderId="0" xfId="554" applyFont="1" applyFill="1" applyBorder="1" applyAlignment="1" quotePrefix="1">
      <alignment horizontal="left" vertical="top" wrapText="1" indent="1"/>
      <protection/>
    </xf>
    <xf numFmtId="243" fontId="58" fillId="21" borderId="0" xfId="554" applyNumberFormat="1" applyFont="1" applyFill="1" applyBorder="1" applyAlignment="1">
      <alignment vertical="center"/>
      <protection/>
    </xf>
    <xf numFmtId="174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6" fontId="138" fillId="42" borderId="0" xfId="555" applyNumberFormat="1" applyFont="1" applyFill="1" applyBorder="1" applyAlignment="1">
      <alignment horizontal="right" vertical="top" wrapText="1"/>
      <protection/>
    </xf>
    <xf numFmtId="169" fontId="16" fillId="42" borderId="0" xfId="560" applyNumberFormat="1" applyFont="1" applyFill="1" applyBorder="1">
      <alignment/>
      <protection/>
    </xf>
    <xf numFmtId="227" fontId="16" fillId="0" borderId="0" xfId="556" applyNumberFormat="1" applyFont="1">
      <alignment/>
      <protection/>
    </xf>
    <xf numFmtId="169" fontId="16" fillId="21" borderId="0" xfId="560" applyNumberFormat="1" applyFont="1" applyFill="1" applyBorder="1">
      <alignment/>
      <protection/>
    </xf>
    <xf numFmtId="0" fontId="16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6" applyFont="1">
      <alignment/>
      <protection/>
    </xf>
    <xf numFmtId="0" fontId="16" fillId="21" borderId="0" xfId="556" applyFont="1" applyFill="1" applyAlignment="1">
      <alignment wrapText="1"/>
      <protection/>
    </xf>
    <xf numFmtId="244" fontId="37" fillId="22" borderId="12" xfId="560" applyNumberFormat="1" applyFont="1" applyFill="1" applyBorder="1" applyAlignment="1">
      <alignment horizontal="right"/>
      <protection/>
    </xf>
    <xf numFmtId="169" fontId="16" fillId="21" borderId="0" xfId="560" applyNumberFormat="1" applyFont="1" applyFill="1" applyBorder="1" applyAlignment="1">
      <alignment horizontal="right"/>
      <protection/>
    </xf>
    <xf numFmtId="3" fontId="16" fillId="21" borderId="0" xfId="556" applyNumberFormat="1" applyFont="1" applyFill="1" applyBorder="1" applyAlignment="1">
      <alignment horizontal="right"/>
      <protection/>
    </xf>
    <xf numFmtId="169" fontId="37" fillId="22" borderId="12" xfId="560" applyNumberFormat="1" applyFont="1" applyFill="1" applyBorder="1" applyAlignment="1">
      <alignment horizontal="right"/>
      <protection/>
    </xf>
    <xf numFmtId="244" fontId="58" fillId="22" borderId="12" xfId="560" applyNumberFormat="1" applyFont="1" applyFill="1" applyBorder="1" applyAlignment="1">
      <alignment horizontal="right"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51" fillId="22" borderId="0" xfId="554" applyNumberFormat="1" applyFont="1" applyFill="1" applyBorder="1" applyAlignment="1">
      <alignment horizontal="right" vertical="center"/>
      <protection/>
    </xf>
    <xf numFmtId="3" fontId="151" fillId="21" borderId="0" xfId="554" applyNumberFormat="1" applyFont="1" applyFill="1" applyBorder="1" applyAlignment="1">
      <alignment horizontal="right" vertical="center"/>
      <protection/>
    </xf>
    <xf numFmtId="243" fontId="134" fillId="22" borderId="0" xfId="554" applyNumberFormat="1" applyFont="1" applyFill="1" applyBorder="1" applyAlignment="1">
      <alignment horizontal="right" vertical="center"/>
      <protection/>
    </xf>
    <xf numFmtId="169" fontId="16" fillId="21" borderId="0" xfId="560" applyNumberFormat="1" applyFont="1" applyFill="1" applyBorder="1" applyAlignment="1">
      <alignment wrapText="1"/>
      <protection/>
    </xf>
    <xf numFmtId="0" fontId="16" fillId="21" borderId="0" xfId="556" applyFont="1" applyFill="1">
      <alignment/>
      <protection/>
    </xf>
    <xf numFmtId="169" fontId="37" fillId="22" borderId="13" xfId="560" applyNumberFormat="1" applyFont="1" applyFill="1" applyBorder="1">
      <alignment/>
      <protection/>
    </xf>
    <xf numFmtId="0" fontId="58" fillId="21" borderId="13" xfId="554" applyFont="1" applyFill="1" applyBorder="1" applyAlignment="1">
      <alignment horizontal="center" vertical="center"/>
      <protection/>
    </xf>
    <xf numFmtId="169" fontId="16" fillId="21" borderId="0" xfId="560" applyNumberFormat="1" applyFont="1" applyFill="1" applyBorder="1" applyAlignment="1">
      <alignment horizontal="right"/>
      <protection/>
    </xf>
    <xf numFmtId="0" fontId="132" fillId="20" borderId="11" xfId="554" applyFont="1" applyFill="1" applyBorder="1" applyAlignment="1">
      <alignment horizontal="center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244" fontId="58" fillId="22" borderId="12" xfId="560" applyNumberFormat="1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152" fillId="21" borderId="0" xfId="554" applyFont="1" applyFill="1" applyBorder="1" applyAlignment="1">
      <alignment vertical="top" wrapText="1"/>
      <protection/>
    </xf>
    <xf numFmtId="175" fontId="152" fillId="21" borderId="0" xfId="554" applyNumberFormat="1" applyFont="1" applyFill="1" applyBorder="1" applyAlignment="1">
      <alignment horizontal="right" vertical="top" wrapText="1"/>
      <protection/>
    </xf>
    <xf numFmtId="169" fontId="16" fillId="22" borderId="12" xfId="560" applyNumberFormat="1" applyFont="1" applyFill="1" applyBorder="1">
      <alignment/>
      <protection/>
    </xf>
    <xf numFmtId="244" fontId="0" fillId="22" borderId="12" xfId="560" applyNumberFormat="1" applyFont="1" applyFill="1" applyBorder="1">
      <alignment/>
      <protection/>
    </xf>
    <xf numFmtId="243" fontId="58" fillId="22" borderId="0" xfId="554" applyNumberFormat="1" applyFont="1" applyFill="1" applyBorder="1" applyAlignment="1">
      <alignment horizontal="right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1" borderId="13" xfId="554" applyFont="1" applyFill="1" applyBorder="1" applyAlignment="1">
      <alignment horizontal="center" vertical="center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37" fillId="22" borderId="12" xfId="556" applyFont="1" applyFill="1" applyBorder="1" applyAlignment="1">
      <alignment wrapText="1"/>
      <protection/>
    </xf>
    <xf numFmtId="0" fontId="58" fillId="22" borderId="12" xfId="556" applyFont="1" applyFill="1" applyBorder="1" applyAlignment="1">
      <alignment wrapText="1"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14</xdr:col>
      <xdr:colOff>0</xdr:colOff>
      <xdr:row>53</xdr:row>
      <xdr:rowOff>152400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601200"/>
          <a:ext cx="82867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*pro forma skorygowana o wyłączenie z konsolidacji spółki Wirtualna Polska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pro forma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133350</xdr:rowOff>
    </xdr:from>
    <xdr:to>
      <xdr:col>8</xdr:col>
      <xdr:colOff>695325</xdr:colOff>
      <xdr:row>21</xdr:row>
      <xdr:rowOff>142875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9050" y="4352925"/>
          <a:ext cx="78867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zawiera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opłatę za rezerwację częstotliwości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900MHz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kolejny okres (15 lat)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wysokości 358 mln złotych , zapłaconą w lipcu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laczne"/>
      <sheetName val="OPIS"/>
      <sheetName val="ARKUSZ SPRAWDZAJACY"/>
      <sheetName val="do wydruku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tabSelected="1" view="pageBreakPreview" zoomScale="75" zoomScaleSheetLayoutView="75" zoomScalePageLayoutView="0" workbookViewId="0" topLeftCell="A1">
      <selection activeCell="H2" sqref="H2:L2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8" width="13.140625" style="6" bestFit="1" customWidth="1"/>
    <col min="9" max="9" width="11.421875" style="6" customWidth="1"/>
    <col min="10" max="12" width="13.140625" style="6" bestFit="1" customWidth="1"/>
    <col min="13" max="13" width="1.1484375" style="6" customWidth="1"/>
    <col min="14" max="14" width="13.140625" style="6" bestFit="1" customWidth="1"/>
    <col min="15" max="15" width="13.140625" style="6" customWidth="1"/>
    <col min="16" max="16384" width="12.28125" style="5" customWidth="1"/>
  </cols>
  <sheetData>
    <row r="1" ht="9.75" customHeight="1"/>
    <row r="2" spans="2:15" ht="22.5" customHeight="1">
      <c r="B2" s="254" t="s">
        <v>15</v>
      </c>
      <c r="C2" s="254"/>
      <c r="D2" s="254"/>
      <c r="E2" s="254"/>
      <c r="F2" s="254"/>
      <c r="G2" s="1"/>
      <c r="H2" s="257">
        <v>2014</v>
      </c>
      <c r="I2" s="257"/>
      <c r="J2" s="257"/>
      <c r="K2" s="257"/>
      <c r="L2" s="257"/>
      <c r="M2" s="1"/>
      <c r="N2" s="257">
        <v>2015</v>
      </c>
      <c r="O2" s="257"/>
    </row>
    <row r="3" spans="2:15" ht="22.5" customHeight="1">
      <c r="B3" s="255"/>
      <c r="C3" s="255"/>
      <c r="D3" s="255"/>
      <c r="E3" s="255"/>
      <c r="F3" s="255"/>
      <c r="G3" s="1"/>
      <c r="H3" s="256" t="s">
        <v>77</v>
      </c>
      <c r="I3" s="256"/>
      <c r="J3" s="242" t="s">
        <v>78</v>
      </c>
      <c r="K3" s="242" t="s">
        <v>79</v>
      </c>
      <c r="L3" s="242" t="s">
        <v>80</v>
      </c>
      <c r="M3" s="1"/>
      <c r="N3" s="242" t="s">
        <v>77</v>
      </c>
      <c r="O3" s="242" t="s">
        <v>78</v>
      </c>
    </row>
    <row r="4" spans="2:15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L4" s="8"/>
      <c r="N4" s="8"/>
      <c r="O4" s="8"/>
    </row>
    <row r="5" spans="2:15" s="6" customFormat="1" ht="21.75" customHeight="1">
      <c r="B5" s="9" t="s">
        <v>16</v>
      </c>
      <c r="C5" s="3"/>
      <c r="D5" s="4"/>
      <c r="E5" s="4"/>
      <c r="H5" s="8" t="s">
        <v>145</v>
      </c>
      <c r="I5" s="8" t="s">
        <v>146</v>
      </c>
      <c r="J5" s="8" t="s">
        <v>145</v>
      </c>
      <c r="K5" s="8" t="s">
        <v>145</v>
      </c>
      <c r="L5" s="8" t="s">
        <v>145</v>
      </c>
      <c r="N5" s="8" t="s">
        <v>145</v>
      </c>
      <c r="O5" s="8" t="s">
        <v>145</v>
      </c>
    </row>
    <row r="6" spans="2:15" s="6" customFormat="1" ht="8.25" customHeight="1">
      <c r="B6" s="2"/>
      <c r="C6" s="3"/>
      <c r="D6" s="4"/>
      <c r="E6" s="4"/>
      <c r="H6" s="8"/>
      <c r="I6" s="8"/>
      <c r="J6" s="8"/>
      <c r="K6" s="8"/>
      <c r="L6" s="8"/>
      <c r="N6" s="8"/>
      <c r="O6" s="8"/>
    </row>
    <row r="7" spans="2:15" s="3" customFormat="1" ht="15" customHeight="1">
      <c r="B7" s="10" t="s">
        <v>17</v>
      </c>
      <c r="C7" s="11"/>
      <c r="D7" s="12"/>
      <c r="E7" s="12"/>
      <c r="F7" s="13"/>
      <c r="G7" s="14"/>
      <c r="H7" s="15"/>
      <c r="I7" s="15"/>
      <c r="J7" s="15"/>
      <c r="K7" s="15"/>
      <c r="L7" s="15"/>
      <c r="M7" s="14"/>
      <c r="N7" s="15"/>
      <c r="O7" s="15"/>
    </row>
    <row r="8" spans="2:18" s="3" customFormat="1" ht="15" customHeight="1">
      <c r="B8" s="16" t="s">
        <v>18</v>
      </c>
      <c r="C8" s="16"/>
      <c r="D8" s="17"/>
      <c r="E8" s="17"/>
      <c r="F8" s="18"/>
      <c r="G8" s="14"/>
      <c r="H8" s="19">
        <v>1438</v>
      </c>
      <c r="I8" s="19">
        <v>1438</v>
      </c>
      <c r="J8" s="19">
        <v>1456</v>
      </c>
      <c r="K8" s="19">
        <v>1425</v>
      </c>
      <c r="L8" s="19">
        <v>1394</v>
      </c>
      <c r="M8" s="14"/>
      <c r="N8" s="19">
        <v>1367</v>
      </c>
      <c r="O8" s="19">
        <v>1380</v>
      </c>
      <c r="P8" s="210"/>
      <c r="Q8" s="210"/>
      <c r="R8" s="210"/>
    </row>
    <row r="9" spans="2:18" s="3" customFormat="1" ht="15" customHeight="1">
      <c r="B9" s="245" t="s">
        <v>157</v>
      </c>
      <c r="C9" s="21"/>
      <c r="D9" s="22"/>
      <c r="E9" s="22"/>
      <c r="F9" s="14"/>
      <c r="G9" s="14"/>
      <c r="H9" s="23">
        <v>804</v>
      </c>
      <c r="I9" s="23">
        <v>804</v>
      </c>
      <c r="J9" s="23">
        <v>799</v>
      </c>
      <c r="K9" s="23">
        <v>752</v>
      </c>
      <c r="L9" s="23">
        <v>709</v>
      </c>
      <c r="M9" s="14"/>
      <c r="N9" s="23">
        <v>689</v>
      </c>
      <c r="O9" s="23">
        <v>682</v>
      </c>
      <c r="P9" s="210"/>
      <c r="Q9" s="210"/>
      <c r="R9" s="210"/>
    </row>
    <row r="10" spans="2:18" s="3" customFormat="1" ht="15" customHeight="1">
      <c r="B10" s="245" t="s">
        <v>158</v>
      </c>
      <c r="C10" s="21"/>
      <c r="D10" s="22"/>
      <c r="E10" s="22"/>
      <c r="F10" s="14"/>
      <c r="G10" s="14"/>
      <c r="H10" s="23">
        <v>461</v>
      </c>
      <c r="I10" s="23">
        <v>461</v>
      </c>
      <c r="J10" s="23">
        <v>475</v>
      </c>
      <c r="K10" s="23">
        <v>484</v>
      </c>
      <c r="L10" s="23">
        <v>483</v>
      </c>
      <c r="M10" s="14"/>
      <c r="N10" s="23">
        <v>470</v>
      </c>
      <c r="O10" s="23">
        <v>475</v>
      </c>
      <c r="P10" s="210"/>
      <c r="Q10" s="210"/>
      <c r="R10" s="210"/>
    </row>
    <row r="11" spans="2:18" s="3" customFormat="1" ht="15" customHeight="1">
      <c r="B11" s="245" t="s">
        <v>159</v>
      </c>
      <c r="C11" s="21"/>
      <c r="D11" s="22"/>
      <c r="E11" s="22"/>
      <c r="F11" s="14"/>
      <c r="G11" s="14"/>
      <c r="H11" s="23">
        <v>173</v>
      </c>
      <c r="I11" s="23">
        <v>173</v>
      </c>
      <c r="J11" s="23">
        <v>182</v>
      </c>
      <c r="K11" s="23">
        <v>189</v>
      </c>
      <c r="L11" s="23">
        <v>202</v>
      </c>
      <c r="M11" s="14"/>
      <c r="N11" s="23">
        <v>208</v>
      </c>
      <c r="O11" s="23">
        <v>223</v>
      </c>
      <c r="P11" s="210"/>
      <c r="Q11" s="210"/>
      <c r="R11" s="210"/>
    </row>
    <row r="12" spans="2:18" s="3" customFormat="1" ht="15" customHeight="1">
      <c r="B12" s="16" t="s">
        <v>19</v>
      </c>
      <c r="C12" s="16"/>
      <c r="D12" s="17"/>
      <c r="E12" s="17"/>
      <c r="F12" s="18"/>
      <c r="G12" s="14"/>
      <c r="H12" s="19">
        <v>43</v>
      </c>
      <c r="I12" s="19">
        <v>43</v>
      </c>
      <c r="J12" s="19">
        <v>110</v>
      </c>
      <c r="K12" s="19">
        <v>128</v>
      </c>
      <c r="L12" s="19">
        <v>146</v>
      </c>
      <c r="M12" s="14"/>
      <c r="N12" s="19">
        <v>138</v>
      </c>
      <c r="O12" s="19">
        <v>149</v>
      </c>
      <c r="P12" s="210"/>
      <c r="Q12" s="210"/>
      <c r="R12" s="210"/>
    </row>
    <row r="13" spans="2:18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23"/>
      <c r="M13" s="14"/>
      <c r="N13" s="23"/>
      <c r="O13" s="23"/>
      <c r="P13" s="210"/>
      <c r="Q13" s="210"/>
      <c r="R13" s="210"/>
    </row>
    <row r="14" spans="2:18" s="3" customFormat="1" ht="15" customHeight="1">
      <c r="B14" s="16" t="s">
        <v>20</v>
      </c>
      <c r="C14" s="16"/>
      <c r="D14" s="17"/>
      <c r="E14" s="17"/>
      <c r="F14" s="18"/>
      <c r="G14" s="14"/>
      <c r="H14" s="19">
        <f>SUM(H15:H18)</f>
        <v>1420</v>
      </c>
      <c r="I14" s="19">
        <f>SUM(I15:I18)</f>
        <v>1420</v>
      </c>
      <c r="J14" s="19">
        <f>SUM(J15:J18)</f>
        <v>1386</v>
      </c>
      <c r="K14" s="19">
        <f>SUM(K15:K18)</f>
        <v>1373</v>
      </c>
      <c r="L14" s="19">
        <f>SUM(L15:L18)</f>
        <v>1341</v>
      </c>
      <c r="M14" s="14"/>
      <c r="N14" s="19">
        <v>1306</v>
      </c>
      <c r="O14" s="19">
        <v>1290</v>
      </c>
      <c r="P14" s="210"/>
      <c r="Q14" s="210"/>
      <c r="R14" s="210"/>
    </row>
    <row r="15" spans="2:18" s="3" customFormat="1" ht="15" customHeight="1">
      <c r="B15" s="245" t="s">
        <v>160</v>
      </c>
      <c r="C15" s="21"/>
      <c r="D15" s="22"/>
      <c r="E15" s="22"/>
      <c r="F15" s="14"/>
      <c r="G15" s="14"/>
      <c r="H15" s="23">
        <v>521</v>
      </c>
      <c r="I15" s="23">
        <v>521</v>
      </c>
      <c r="J15" s="23">
        <v>506</v>
      </c>
      <c r="K15" s="23">
        <v>491</v>
      </c>
      <c r="L15" s="23">
        <v>465</v>
      </c>
      <c r="M15" s="14"/>
      <c r="N15" s="23">
        <v>458</v>
      </c>
      <c r="O15" s="23">
        <v>444</v>
      </c>
      <c r="P15" s="210"/>
      <c r="Q15" s="210"/>
      <c r="R15" s="210"/>
    </row>
    <row r="16" spans="2:18" s="3" customFormat="1" ht="15" customHeight="1">
      <c r="B16" s="245" t="s">
        <v>161</v>
      </c>
      <c r="C16" s="21"/>
      <c r="D16" s="22"/>
      <c r="E16" s="22"/>
      <c r="F16" s="14"/>
      <c r="G16" s="14"/>
      <c r="H16" s="23">
        <v>420</v>
      </c>
      <c r="I16" s="23">
        <v>420</v>
      </c>
      <c r="J16" s="23">
        <v>416</v>
      </c>
      <c r="K16" s="23">
        <v>415</v>
      </c>
      <c r="L16" s="23">
        <v>412</v>
      </c>
      <c r="M16" s="14"/>
      <c r="N16" s="23">
        <v>410</v>
      </c>
      <c r="O16" s="23">
        <v>404</v>
      </c>
      <c r="P16" s="210"/>
      <c r="Q16" s="210"/>
      <c r="R16" s="210"/>
    </row>
    <row r="17" spans="2:18" s="3" customFormat="1" ht="15" customHeight="1">
      <c r="B17" s="245" t="s">
        <v>162</v>
      </c>
      <c r="C17" s="21"/>
      <c r="D17" s="22"/>
      <c r="E17" s="22"/>
      <c r="F17" s="14"/>
      <c r="G17" s="14"/>
      <c r="H17" s="23">
        <v>237</v>
      </c>
      <c r="I17" s="23">
        <v>237</v>
      </c>
      <c r="J17" s="23">
        <v>231</v>
      </c>
      <c r="K17" s="23">
        <v>230</v>
      </c>
      <c r="L17" s="23">
        <v>235</v>
      </c>
      <c r="M17" s="14"/>
      <c r="N17" s="23">
        <v>221</v>
      </c>
      <c r="O17" s="23">
        <v>237</v>
      </c>
      <c r="P17" s="210"/>
      <c r="Q17" s="210"/>
      <c r="R17" s="210"/>
    </row>
    <row r="18" spans="2:18" s="3" customFormat="1" ht="15" customHeight="1">
      <c r="B18" s="245" t="s">
        <v>159</v>
      </c>
      <c r="C18" s="21"/>
      <c r="D18" s="22"/>
      <c r="E18" s="22"/>
      <c r="F18" s="14"/>
      <c r="G18" s="14"/>
      <c r="H18" s="23">
        <v>242</v>
      </c>
      <c r="I18" s="23">
        <v>242</v>
      </c>
      <c r="J18" s="23">
        <v>233</v>
      </c>
      <c r="K18" s="23">
        <v>237</v>
      </c>
      <c r="L18" s="23">
        <v>229</v>
      </c>
      <c r="M18" s="14"/>
      <c r="N18" s="23">
        <v>217</v>
      </c>
      <c r="O18" s="23">
        <v>205</v>
      </c>
      <c r="P18" s="210"/>
      <c r="Q18" s="210"/>
      <c r="R18" s="210"/>
    </row>
    <row r="19" spans="2:18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23"/>
      <c r="M19" s="14"/>
      <c r="N19" s="23"/>
      <c r="O19" s="23"/>
      <c r="P19" s="210"/>
      <c r="Q19" s="210"/>
      <c r="R19" s="210"/>
    </row>
    <row r="20" spans="2:18" s="3" customFormat="1" ht="15" customHeight="1">
      <c r="B20" s="16" t="s">
        <v>21</v>
      </c>
      <c r="C20" s="16"/>
      <c r="D20" s="17"/>
      <c r="E20" s="17"/>
      <c r="F20" s="18"/>
      <c r="G20" s="14"/>
      <c r="H20" s="19">
        <v>94</v>
      </c>
      <c r="I20" s="19">
        <v>79</v>
      </c>
      <c r="J20" s="19">
        <v>132</v>
      </c>
      <c r="K20" s="19">
        <v>120</v>
      </c>
      <c r="L20" s="19">
        <v>206</v>
      </c>
      <c r="M20" s="14"/>
      <c r="N20" s="19">
        <v>119</v>
      </c>
      <c r="O20" s="19">
        <v>194</v>
      </c>
      <c r="P20" s="210"/>
      <c r="Q20" s="210"/>
      <c r="R20" s="210"/>
    </row>
    <row r="21" spans="2:18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25"/>
      <c r="M21" s="14"/>
      <c r="N21" s="25"/>
      <c r="O21" s="25"/>
      <c r="P21" s="210"/>
      <c r="Q21" s="210"/>
      <c r="R21" s="210"/>
    </row>
    <row r="22" spans="2:18" s="3" customFormat="1" ht="15" customHeight="1">
      <c r="B22" s="16" t="s">
        <v>22</v>
      </c>
      <c r="C22" s="16"/>
      <c r="D22" s="17"/>
      <c r="E22" s="17"/>
      <c r="F22" s="18"/>
      <c r="G22" s="14"/>
      <c r="H22" s="19">
        <v>2995</v>
      </c>
      <c r="I22" s="19">
        <v>2980</v>
      </c>
      <c r="J22" s="19">
        <v>3084</v>
      </c>
      <c r="K22" s="19">
        <v>3046</v>
      </c>
      <c r="L22" s="19">
        <v>3087</v>
      </c>
      <c r="M22" s="14"/>
      <c r="N22" s="19">
        <v>2930</v>
      </c>
      <c r="O22" s="19">
        <v>3013</v>
      </c>
      <c r="P22" s="210"/>
      <c r="Q22" s="210"/>
      <c r="R22" s="210"/>
    </row>
    <row r="23" spans="2:18" s="3" customFormat="1" ht="15" customHeight="1">
      <c r="B23" s="20"/>
      <c r="C23" s="20"/>
      <c r="D23" s="22"/>
      <c r="E23" s="22"/>
      <c r="F23" s="14"/>
      <c r="G23" s="14"/>
      <c r="H23" s="25"/>
      <c r="I23" s="25"/>
      <c r="J23" s="25"/>
      <c r="K23" s="25"/>
      <c r="L23" s="25"/>
      <c r="M23" s="14"/>
      <c r="N23" s="25"/>
      <c r="O23" s="25"/>
      <c r="P23" s="210"/>
      <c r="Q23" s="210"/>
      <c r="R23" s="210"/>
    </row>
    <row r="24" spans="2:18" s="3" customFormat="1" ht="15" customHeight="1">
      <c r="B24" s="16" t="s">
        <v>181</v>
      </c>
      <c r="C24" s="16"/>
      <c r="D24" s="17"/>
      <c r="E24" s="17"/>
      <c r="F24" s="18"/>
      <c r="G24" s="14"/>
      <c r="H24" s="165">
        <v>-0.079</v>
      </c>
      <c r="I24" s="165" t="s">
        <v>147</v>
      </c>
      <c r="J24" s="165">
        <v>-0.054</v>
      </c>
      <c r="K24" s="165">
        <v>-0.036</v>
      </c>
      <c r="L24" s="165">
        <v>-0.008</v>
      </c>
      <c r="M24" s="14"/>
      <c r="N24" s="165">
        <v>-0.017</v>
      </c>
      <c r="O24" s="165">
        <v>-0.023</v>
      </c>
      <c r="P24" s="210"/>
      <c r="Q24" s="210"/>
      <c r="R24" s="210"/>
    </row>
    <row r="25" spans="3:18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25"/>
      <c r="M25" s="14"/>
      <c r="N25" s="25"/>
      <c r="O25" s="25"/>
      <c r="P25" s="210"/>
      <c r="Q25" s="210"/>
      <c r="R25" s="210"/>
    </row>
    <row r="26" spans="1:18" s="3" customFormat="1" ht="15" customHeight="1">
      <c r="A26" s="26"/>
      <c r="B26" s="59" t="s">
        <v>23</v>
      </c>
      <c r="C26" s="60"/>
      <c r="D26" s="61"/>
      <c r="F26" s="31"/>
      <c r="G26" s="31"/>
      <c r="H26" s="36">
        <v>-522</v>
      </c>
      <c r="I26" s="36">
        <v>-516</v>
      </c>
      <c r="J26" s="36">
        <v>-453</v>
      </c>
      <c r="K26" s="36">
        <v>-446</v>
      </c>
      <c r="L26" s="36">
        <v>-453</v>
      </c>
      <c r="M26" s="31"/>
      <c r="N26" s="36">
        <v>-430</v>
      </c>
      <c r="O26" s="36">
        <v>-457</v>
      </c>
      <c r="P26" s="210"/>
      <c r="Q26" s="210"/>
      <c r="R26" s="210"/>
    </row>
    <row r="27" spans="1:18" s="40" customFormat="1" ht="15" customHeight="1">
      <c r="A27" s="38"/>
      <c r="B27" s="189" t="s">
        <v>24</v>
      </c>
      <c r="C27" s="190"/>
      <c r="D27" s="189"/>
      <c r="E27" s="191"/>
      <c r="F27" s="39"/>
      <c r="G27" s="39"/>
      <c r="H27" s="192">
        <v>-1452</v>
      </c>
      <c r="I27" s="192">
        <v>-1447</v>
      </c>
      <c r="J27" s="192">
        <v>-1495</v>
      </c>
      <c r="K27" s="192">
        <v>-1441</v>
      </c>
      <c r="L27" s="192">
        <v>-1725</v>
      </c>
      <c r="M27" s="39"/>
      <c r="N27" s="192">
        <v>-1476</v>
      </c>
      <c r="O27" s="192">
        <v>-1562</v>
      </c>
      <c r="P27" s="210"/>
      <c r="Q27" s="210"/>
      <c r="R27" s="210"/>
    </row>
    <row r="28" spans="1:18" s="35" customFormat="1" ht="15" customHeight="1">
      <c r="A28" s="32"/>
      <c r="B28" s="4"/>
      <c r="C28" s="41" t="s">
        <v>25</v>
      </c>
      <c r="D28" s="4"/>
      <c r="F28" s="42"/>
      <c r="G28" s="42"/>
      <c r="H28" s="36">
        <v>-280</v>
      </c>
      <c r="I28" s="36">
        <v>-280</v>
      </c>
      <c r="J28" s="36">
        <v>-297</v>
      </c>
      <c r="K28" s="36">
        <v>-322</v>
      </c>
      <c r="L28" s="36">
        <v>-332</v>
      </c>
      <c r="M28" s="42"/>
      <c r="N28" s="36">
        <v>-321</v>
      </c>
      <c r="O28" s="36">
        <v>-333</v>
      </c>
      <c r="P28" s="210"/>
      <c r="Q28" s="210"/>
      <c r="R28" s="210"/>
    </row>
    <row r="29" spans="1:18" s="35" customFormat="1" ht="15" customHeight="1">
      <c r="A29" s="32"/>
      <c r="B29" s="4"/>
      <c r="C29" s="41" t="s">
        <v>26</v>
      </c>
      <c r="F29" s="42"/>
      <c r="G29" s="42"/>
      <c r="H29" s="36">
        <v>-192</v>
      </c>
      <c r="I29" s="36">
        <v>-192</v>
      </c>
      <c r="J29" s="36">
        <v>-207</v>
      </c>
      <c r="K29" s="36">
        <v>-186</v>
      </c>
      <c r="L29" s="36">
        <v>-203</v>
      </c>
      <c r="M29" s="42"/>
      <c r="N29" s="36">
        <v>-176</v>
      </c>
      <c r="O29" s="36">
        <v>-181</v>
      </c>
      <c r="P29" s="210"/>
      <c r="Q29" s="210"/>
      <c r="R29" s="210"/>
    </row>
    <row r="30" spans="1:18" s="35" customFormat="1" ht="15" customHeight="1">
      <c r="A30" s="32"/>
      <c r="B30" s="4"/>
      <c r="C30" s="41" t="s">
        <v>27</v>
      </c>
      <c r="D30" s="4"/>
      <c r="F30" s="42"/>
      <c r="G30" s="42"/>
      <c r="H30" s="36">
        <v>-605</v>
      </c>
      <c r="I30" s="36">
        <v>-602</v>
      </c>
      <c r="J30" s="36">
        <v>-610</v>
      </c>
      <c r="K30" s="36">
        <v>-561</v>
      </c>
      <c r="L30" s="36">
        <v>-769</v>
      </c>
      <c r="M30" s="42"/>
      <c r="N30" s="36">
        <v>-643</v>
      </c>
      <c r="O30" s="36">
        <v>-662</v>
      </c>
      <c r="P30" s="210"/>
      <c r="Q30" s="210"/>
      <c r="R30" s="210"/>
    </row>
    <row r="31" spans="1:18" s="35" customFormat="1" ht="15" customHeight="1">
      <c r="A31" s="32"/>
      <c r="B31" s="4"/>
      <c r="C31" s="41" t="s">
        <v>28</v>
      </c>
      <c r="F31" s="42"/>
      <c r="G31" s="42"/>
      <c r="H31" s="36">
        <v>-375</v>
      </c>
      <c r="I31" s="36">
        <v>-373</v>
      </c>
      <c r="J31" s="36">
        <v>-381</v>
      </c>
      <c r="K31" s="36">
        <v>-372</v>
      </c>
      <c r="L31" s="36">
        <v>-421</v>
      </c>
      <c r="M31" s="42"/>
      <c r="N31" s="36">
        <v>-336</v>
      </c>
      <c r="O31" s="36">
        <v>-386</v>
      </c>
      <c r="P31" s="210"/>
      <c r="Q31" s="210"/>
      <c r="R31" s="210"/>
    </row>
    <row r="32" spans="1:18" s="40" customFormat="1" ht="15" customHeight="1">
      <c r="A32" s="38"/>
      <c r="B32" s="189" t="s">
        <v>29</v>
      </c>
      <c r="C32" s="190"/>
      <c r="D32" s="189"/>
      <c r="E32" s="191"/>
      <c r="F32" s="39"/>
      <c r="G32" s="39"/>
      <c r="H32" s="192">
        <v>-79</v>
      </c>
      <c r="I32" s="192">
        <v>-79</v>
      </c>
      <c r="J32" s="192">
        <v>-148</v>
      </c>
      <c r="K32" s="192">
        <v>-125</v>
      </c>
      <c r="L32" s="192">
        <v>-53</v>
      </c>
      <c r="M32" s="39"/>
      <c r="N32" s="192">
        <v>-70</v>
      </c>
      <c r="O32" s="192">
        <v>-78</v>
      </c>
      <c r="P32" s="210"/>
      <c r="Q32" s="210"/>
      <c r="R32" s="210"/>
    </row>
    <row r="33" spans="1:18" s="40" customFormat="1" ht="15" customHeight="1">
      <c r="A33" s="38"/>
      <c r="B33" s="231" t="s">
        <v>156</v>
      </c>
      <c r="C33" s="190"/>
      <c r="D33" s="189"/>
      <c r="E33" s="191"/>
      <c r="F33" s="39"/>
      <c r="G33" s="39"/>
      <c r="H33" s="192">
        <v>0</v>
      </c>
      <c r="I33" s="192">
        <v>0</v>
      </c>
      <c r="J33" s="192">
        <v>0</v>
      </c>
      <c r="K33" s="192">
        <v>0</v>
      </c>
      <c r="L33" s="192">
        <v>8</v>
      </c>
      <c r="M33" s="39"/>
      <c r="N33" s="192">
        <v>0</v>
      </c>
      <c r="O33" s="192">
        <v>0</v>
      </c>
      <c r="P33" s="210"/>
      <c r="Q33" s="210"/>
      <c r="R33" s="210"/>
    </row>
    <row r="34" spans="1:18" s="35" customFormat="1" ht="15" customHeight="1">
      <c r="A34" s="32"/>
      <c r="B34" s="4" t="s">
        <v>30</v>
      </c>
      <c r="C34" s="4"/>
      <c r="F34" s="42"/>
      <c r="G34" s="42"/>
      <c r="H34" s="36">
        <v>9</v>
      </c>
      <c r="I34" s="36">
        <v>9</v>
      </c>
      <c r="J34" s="36">
        <v>8</v>
      </c>
      <c r="K34" s="36">
        <v>6</v>
      </c>
      <c r="L34" s="36">
        <v>34</v>
      </c>
      <c r="M34" s="42"/>
      <c r="N34" s="36">
        <v>5</v>
      </c>
      <c r="O34" s="36">
        <v>43</v>
      </c>
      <c r="P34" s="210"/>
      <c r="Q34" s="210"/>
      <c r="R34" s="210"/>
    </row>
    <row r="35" spans="1:18" s="35" customFormat="1" ht="15" customHeight="1">
      <c r="A35" s="32"/>
      <c r="B35" s="4" t="s">
        <v>169</v>
      </c>
      <c r="C35" s="4"/>
      <c r="F35" s="42"/>
      <c r="G35" s="42"/>
      <c r="H35" s="36">
        <v>191</v>
      </c>
      <c r="I35" s="36"/>
      <c r="J35" s="36"/>
      <c r="K35" s="36"/>
      <c r="L35" s="36"/>
      <c r="M35" s="42"/>
      <c r="N35" s="36"/>
      <c r="O35" s="36"/>
      <c r="P35" s="210"/>
      <c r="Q35" s="210"/>
      <c r="R35" s="210"/>
    </row>
    <row r="36" spans="1:18" s="3" customFormat="1" ht="15" customHeight="1">
      <c r="A36" s="26"/>
      <c r="B36" s="16" t="s">
        <v>176</v>
      </c>
      <c r="C36" s="29"/>
      <c r="D36" s="27"/>
      <c r="E36" s="28"/>
      <c r="F36" s="30"/>
      <c r="G36" s="31"/>
      <c r="H36" s="19">
        <v>1142</v>
      </c>
      <c r="I36" s="19">
        <v>947</v>
      </c>
      <c r="J36" s="19">
        <v>996</v>
      </c>
      <c r="K36" s="19">
        <v>1040</v>
      </c>
      <c r="L36" s="19">
        <v>898</v>
      </c>
      <c r="M36" s="31"/>
      <c r="N36" s="19">
        <v>959</v>
      </c>
      <c r="O36" s="19">
        <v>959</v>
      </c>
      <c r="P36" s="210"/>
      <c r="Q36" s="210"/>
      <c r="R36" s="210"/>
    </row>
    <row r="37" spans="1:18" s="35" customFormat="1" ht="15" customHeight="1">
      <c r="A37" s="32"/>
      <c r="B37" s="34" t="s">
        <v>31</v>
      </c>
      <c r="D37" s="4"/>
      <c r="E37" s="34"/>
      <c r="F37" s="42"/>
      <c r="G37" s="42"/>
      <c r="H37" s="43">
        <v>0.381</v>
      </c>
      <c r="I37" s="43">
        <v>0.318</v>
      </c>
      <c r="J37" s="43">
        <v>0.323</v>
      </c>
      <c r="K37" s="43">
        <v>0.341</v>
      </c>
      <c r="L37" s="43">
        <v>0.291</v>
      </c>
      <c r="M37" s="42"/>
      <c r="N37" s="43">
        <f>+N36/N22</f>
        <v>0.327</v>
      </c>
      <c r="O37" s="43">
        <v>0.318</v>
      </c>
      <c r="P37" s="210"/>
      <c r="Q37" s="210"/>
      <c r="R37" s="210"/>
    </row>
    <row r="38" spans="2:18" s="3" customFormat="1" ht="15" customHeight="1">
      <c r="B38" s="33" t="s">
        <v>177</v>
      </c>
      <c r="C38" s="44"/>
      <c r="D38" s="45"/>
      <c r="E38" s="45"/>
      <c r="F38" s="14"/>
      <c r="G38" s="14"/>
      <c r="H38" s="36"/>
      <c r="I38" s="36"/>
      <c r="J38" s="36"/>
      <c r="K38" s="36"/>
      <c r="L38" s="36">
        <v>-8</v>
      </c>
      <c r="M38" s="14"/>
      <c r="N38" s="36">
        <v>1</v>
      </c>
      <c r="O38" s="36"/>
      <c r="P38" s="210"/>
      <c r="Q38" s="210"/>
      <c r="R38" s="210"/>
    </row>
    <row r="39" spans="2:18" s="3" customFormat="1" ht="15" customHeight="1">
      <c r="B39" s="33" t="s">
        <v>178</v>
      </c>
      <c r="C39" s="44"/>
      <c r="D39" s="45"/>
      <c r="E39" s="45"/>
      <c r="F39" s="14"/>
      <c r="G39" s="14"/>
      <c r="H39" s="36">
        <v>-191</v>
      </c>
      <c r="I39" s="36"/>
      <c r="J39" s="36"/>
      <c r="K39" s="36"/>
      <c r="L39" s="36"/>
      <c r="M39" s="14"/>
      <c r="N39" s="36"/>
      <c r="O39" s="36"/>
      <c r="P39" s="210"/>
      <c r="Q39" s="210"/>
      <c r="R39" s="210"/>
    </row>
    <row r="40" spans="2:18" s="3" customFormat="1" ht="15" customHeight="1">
      <c r="B40" s="33" t="s">
        <v>179</v>
      </c>
      <c r="C40" s="44"/>
      <c r="D40" s="45"/>
      <c r="E40" s="45"/>
      <c r="F40" s="14"/>
      <c r="G40" s="14"/>
      <c r="H40" s="36"/>
      <c r="I40" s="36"/>
      <c r="J40" s="36">
        <v>44</v>
      </c>
      <c r="K40" s="36">
        <v>29</v>
      </c>
      <c r="L40" s="36">
        <v>-29</v>
      </c>
      <c r="M40" s="14"/>
      <c r="N40" s="36"/>
      <c r="O40" s="36"/>
      <c r="P40" s="210"/>
      <c r="Q40" s="210"/>
      <c r="R40" s="210"/>
    </row>
    <row r="41" spans="1:18" s="227" customFormat="1" ht="15" customHeight="1">
      <c r="A41" s="228"/>
      <c r="B41" s="234" t="s">
        <v>170</v>
      </c>
      <c r="C41" s="235"/>
      <c r="D41" s="65"/>
      <c r="E41" s="65"/>
      <c r="F41" s="236"/>
      <c r="G41" s="237"/>
      <c r="H41" s="238">
        <v>951</v>
      </c>
      <c r="I41" s="238">
        <v>947</v>
      </c>
      <c r="J41" s="238">
        <v>1040</v>
      </c>
      <c r="K41" s="238">
        <v>1069</v>
      </c>
      <c r="L41" s="238">
        <v>861</v>
      </c>
      <c r="M41" s="237"/>
      <c r="N41" s="238">
        <v>960</v>
      </c>
      <c r="O41" s="238">
        <v>959</v>
      </c>
      <c r="P41" s="210"/>
      <c r="Q41" s="210"/>
      <c r="R41" s="210"/>
    </row>
    <row r="42" spans="1:18" s="230" customFormat="1" ht="15" customHeight="1">
      <c r="A42" s="229"/>
      <c r="B42" s="34" t="s">
        <v>31</v>
      </c>
      <c r="D42" s="231"/>
      <c r="E42" s="191"/>
      <c r="F42" s="232"/>
      <c r="G42" s="232"/>
      <c r="H42" s="233">
        <v>0.318</v>
      </c>
      <c r="I42" s="233">
        <v>0.318</v>
      </c>
      <c r="J42" s="233">
        <v>0.337</v>
      </c>
      <c r="K42" s="233">
        <v>0.351</v>
      </c>
      <c r="L42" s="233">
        <v>0.279</v>
      </c>
      <c r="M42" s="232"/>
      <c r="N42" s="233">
        <v>0.328</v>
      </c>
      <c r="O42" s="233">
        <v>0.318</v>
      </c>
      <c r="P42" s="210"/>
      <c r="Q42" s="210"/>
      <c r="R42" s="210"/>
    </row>
    <row r="43" spans="1:18" s="35" customFormat="1" ht="8.25" customHeight="1">
      <c r="A43" s="32"/>
      <c r="B43" s="34"/>
      <c r="D43" s="4"/>
      <c r="E43" s="34"/>
      <c r="F43" s="42"/>
      <c r="G43" s="42"/>
      <c r="H43" s="43"/>
      <c r="I43" s="43"/>
      <c r="J43" s="43"/>
      <c r="K43" s="43"/>
      <c r="L43" s="43"/>
      <c r="M43" s="42"/>
      <c r="N43" s="43"/>
      <c r="O43" s="43"/>
      <c r="P43" s="210"/>
      <c r="Q43" s="210"/>
      <c r="R43" s="210"/>
    </row>
    <row r="44" spans="2:18" s="3" customFormat="1" ht="15" customHeight="1">
      <c r="B44" s="4" t="s">
        <v>32</v>
      </c>
      <c r="C44" s="44"/>
      <c r="D44" s="45"/>
      <c r="E44" s="45"/>
      <c r="F44" s="14"/>
      <c r="G44" s="14"/>
      <c r="H44" s="36">
        <v>-750</v>
      </c>
      <c r="I44" s="36">
        <v>-750</v>
      </c>
      <c r="J44" s="36">
        <v>-794</v>
      </c>
      <c r="K44" s="36">
        <v>-759</v>
      </c>
      <c r="L44" s="36">
        <v>-770</v>
      </c>
      <c r="M44" s="14"/>
      <c r="N44" s="36">
        <v>-710</v>
      </c>
      <c r="O44" s="36">
        <v>-733</v>
      </c>
      <c r="P44" s="210"/>
      <c r="Q44" s="210"/>
      <c r="R44" s="210"/>
    </row>
    <row r="45" spans="2:18" s="3" customFormat="1" ht="15" customHeight="1">
      <c r="B45" s="4" t="s">
        <v>33</v>
      </c>
      <c r="C45" s="44"/>
      <c r="D45" s="45"/>
      <c r="E45" s="45"/>
      <c r="F45" s="14"/>
      <c r="G45" s="14"/>
      <c r="H45" s="36">
        <v>-1</v>
      </c>
      <c r="I45" s="36">
        <v>-1</v>
      </c>
      <c r="J45" s="36">
        <v>-2</v>
      </c>
      <c r="K45" s="36">
        <v>-4</v>
      </c>
      <c r="L45" s="36">
        <v>-10</v>
      </c>
      <c r="M45" s="14"/>
      <c r="N45" s="36">
        <v>-3</v>
      </c>
      <c r="O45" s="36">
        <v>6</v>
      </c>
      <c r="P45" s="210"/>
      <c r="Q45" s="210"/>
      <c r="R45" s="210"/>
    </row>
    <row r="46" spans="1:18" s="3" customFormat="1" ht="15" customHeight="1">
      <c r="A46" s="26"/>
      <c r="B46" s="16" t="s">
        <v>2</v>
      </c>
      <c r="C46" s="29"/>
      <c r="D46" s="27"/>
      <c r="E46" s="28"/>
      <c r="F46" s="30"/>
      <c r="G46" s="31"/>
      <c r="H46" s="19">
        <v>391</v>
      </c>
      <c r="I46" s="19">
        <v>196</v>
      </c>
      <c r="J46" s="19">
        <v>200</v>
      </c>
      <c r="K46" s="19">
        <v>277</v>
      </c>
      <c r="L46" s="19">
        <v>118</v>
      </c>
      <c r="M46" s="31"/>
      <c r="N46" s="19">
        <v>246</v>
      </c>
      <c r="O46" s="19">
        <v>232</v>
      </c>
      <c r="P46" s="210"/>
      <c r="Q46" s="210"/>
      <c r="R46" s="210"/>
    </row>
    <row r="47" spans="1:18" s="6" customFormat="1" ht="15" customHeight="1">
      <c r="A47" s="5"/>
      <c r="B47" s="34" t="s">
        <v>31</v>
      </c>
      <c r="D47" s="4"/>
      <c r="E47" s="34"/>
      <c r="F47" s="46"/>
      <c r="G47" s="46"/>
      <c r="H47" s="43">
        <v>0.131</v>
      </c>
      <c r="I47" s="43">
        <v>0.066</v>
      </c>
      <c r="J47" s="43">
        <v>0.065</v>
      </c>
      <c r="K47" s="43">
        <v>0.091</v>
      </c>
      <c r="L47" s="43">
        <v>0.038</v>
      </c>
      <c r="M47" s="46"/>
      <c r="N47" s="43">
        <v>0.084</v>
      </c>
      <c r="O47" s="43">
        <v>0.077</v>
      </c>
      <c r="P47" s="210"/>
      <c r="Q47" s="210"/>
      <c r="R47" s="210"/>
    </row>
    <row r="48" spans="1:18" s="6" customFormat="1" ht="15" customHeight="1">
      <c r="A48" s="5"/>
      <c r="B48" s="4" t="s">
        <v>34</v>
      </c>
      <c r="C48" s="33"/>
      <c r="D48" s="4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-85</v>
      </c>
      <c r="L48" s="47">
        <v>-83</v>
      </c>
      <c r="M48" s="46"/>
      <c r="N48" s="47">
        <v>-58</v>
      </c>
      <c r="O48" s="47">
        <v>-76</v>
      </c>
      <c r="P48" s="210"/>
      <c r="Q48" s="210"/>
      <c r="R48" s="210"/>
    </row>
    <row r="49" spans="1:18" s="6" customFormat="1" ht="15" customHeight="1">
      <c r="A49" s="5"/>
      <c r="B49" s="4" t="s">
        <v>35</v>
      </c>
      <c r="C49" s="33"/>
      <c r="D49" s="4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-52</v>
      </c>
      <c r="L49" s="47">
        <v>-5</v>
      </c>
      <c r="M49" s="46"/>
      <c r="N49" s="47">
        <v>-17</v>
      </c>
      <c r="O49" s="47">
        <v>-30</v>
      </c>
      <c r="P49" s="210"/>
      <c r="Q49" s="210"/>
      <c r="R49" s="210"/>
    </row>
    <row r="50" spans="2:18" s="3" customFormat="1" ht="15" customHeight="1" thickBot="1">
      <c r="B50" s="48" t="s">
        <v>36</v>
      </c>
      <c r="C50" s="49"/>
      <c r="D50" s="50"/>
      <c r="E50" s="50"/>
      <c r="F50" s="51"/>
      <c r="G50" s="14"/>
      <c r="H50" s="52">
        <v>271</v>
      </c>
      <c r="I50" s="52">
        <v>76</v>
      </c>
      <c r="J50" s="52">
        <v>94</v>
      </c>
      <c r="K50" s="52">
        <v>140</v>
      </c>
      <c r="L50" s="52">
        <v>30</v>
      </c>
      <c r="M50" s="14"/>
      <c r="N50" s="52">
        <v>171</v>
      </c>
      <c r="O50" s="52">
        <v>126</v>
      </c>
      <c r="P50" s="210"/>
      <c r="Q50" s="210"/>
      <c r="R50" s="210"/>
    </row>
    <row r="51" spans="2:15" s="6" customFormat="1" ht="15" customHeight="1" thickTop="1">
      <c r="B51" s="35"/>
      <c r="C51" s="4"/>
      <c r="D51" s="4"/>
      <c r="E51" s="34"/>
      <c r="F51" s="54"/>
      <c r="G51" s="54"/>
      <c r="H51" s="160"/>
      <c r="I51" s="160"/>
      <c r="J51" s="160"/>
      <c r="K51" s="160"/>
      <c r="L51" s="160"/>
      <c r="M51" s="54"/>
      <c r="N51" s="160"/>
      <c r="O51" s="160"/>
    </row>
    <row r="52" spans="8:15" ht="12.75">
      <c r="H52" s="149"/>
      <c r="I52" s="149"/>
      <c r="J52" s="149"/>
      <c r="K52" s="149"/>
      <c r="L52" s="149"/>
      <c r="N52" s="149"/>
      <c r="O52" s="149"/>
    </row>
  </sheetData>
  <sheetProtection/>
  <mergeCells count="4">
    <mergeCell ref="B2:F3"/>
    <mergeCell ref="H3:I3"/>
    <mergeCell ref="N2:O2"/>
    <mergeCell ref="H2:L2"/>
  </mergeCells>
  <conditionalFormatting sqref="C44:C45 C38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85" zoomScaleSheetLayoutView="85" zoomScalePageLayoutView="0" workbookViewId="0" topLeftCell="A1">
      <pane xSplit="2" ySplit="4" topLeftCell="C29" activePane="bottomRight" state="frozen"/>
      <selection pane="topLeft" activeCell="L63" sqref="L63"/>
      <selection pane="topRight" activeCell="L63" sqref="L63"/>
      <selection pane="bottomLeft" activeCell="L63" sqref="L63"/>
      <selection pane="bottomRight" activeCell="L63" sqref="L63"/>
    </sheetView>
  </sheetViews>
  <sheetFormatPr defaultColWidth="9.140625" defaultRowHeight="12.75"/>
  <cols>
    <col min="1" max="1" width="2.57421875" style="125" customWidth="1"/>
    <col min="2" max="2" width="48.8515625" style="118" customWidth="1"/>
    <col min="3" max="3" width="1.421875" style="130" customWidth="1"/>
    <col min="4" max="4" width="12.28125" style="114" customWidth="1" collapsed="1"/>
    <col min="5" max="7" width="11.7109375" style="114" customWidth="1"/>
    <col min="8" max="8" width="1.8515625" style="118" customWidth="1"/>
    <col min="9" max="10" width="12.28125" style="114" customWidth="1" collapsed="1"/>
    <col min="11" max="16384" width="9.140625" style="114" customWidth="1"/>
  </cols>
  <sheetData>
    <row r="1" spans="1:10" ht="18">
      <c r="A1" s="119" t="s">
        <v>15</v>
      </c>
      <c r="B1" s="117"/>
      <c r="D1" s="257">
        <v>2014</v>
      </c>
      <c r="E1" s="257"/>
      <c r="F1" s="257"/>
      <c r="G1" s="257"/>
      <c r="H1" s="130"/>
      <c r="I1" s="257">
        <v>2015</v>
      </c>
      <c r="J1" s="257"/>
    </row>
    <row r="2" spans="1:10" ht="12.75">
      <c r="A2" s="119"/>
      <c r="B2" s="120"/>
      <c r="D2" s="8" t="s">
        <v>77</v>
      </c>
      <c r="E2" s="8" t="s">
        <v>78</v>
      </c>
      <c r="F2" s="8" t="s">
        <v>79</v>
      </c>
      <c r="G2" s="8" t="s">
        <v>80</v>
      </c>
      <c r="I2" s="8" t="s">
        <v>77</v>
      </c>
      <c r="J2" s="8" t="s">
        <v>78</v>
      </c>
    </row>
    <row r="3" spans="1:11" ht="14.25" customHeight="1">
      <c r="A3" s="119"/>
      <c r="B3" s="120"/>
      <c r="C3" s="158"/>
      <c r="D3" s="161"/>
      <c r="E3" s="161"/>
      <c r="F3" s="161"/>
      <c r="G3" s="161"/>
      <c r="I3" s="161"/>
      <c r="J3" s="161"/>
      <c r="K3" s="5"/>
    </row>
    <row r="4" spans="1:19" ht="23.25">
      <c r="A4" s="133" t="s">
        <v>37</v>
      </c>
      <c r="B4" s="134"/>
      <c r="C4" s="129"/>
      <c r="D4" s="121"/>
      <c r="E4" s="121"/>
      <c r="F4" s="121"/>
      <c r="G4" s="121"/>
      <c r="H4" s="122"/>
      <c r="I4" s="121"/>
      <c r="J4" s="121"/>
      <c r="K4" s="8"/>
      <c r="L4" s="8"/>
      <c r="M4" s="8"/>
      <c r="N4" s="8"/>
      <c r="O4" s="118"/>
      <c r="P4" s="8"/>
      <c r="Q4" s="8"/>
      <c r="R4" s="8"/>
      <c r="S4" s="8"/>
    </row>
    <row r="5" spans="1:19" ht="12.75">
      <c r="A5" s="123" t="s">
        <v>38</v>
      </c>
      <c r="B5" s="124"/>
      <c r="C5" s="131"/>
      <c r="D5" s="124"/>
      <c r="E5" s="124"/>
      <c r="F5" s="124"/>
      <c r="G5" s="124"/>
      <c r="H5" s="135"/>
      <c r="I5" s="124"/>
      <c r="J5" s="124"/>
      <c r="K5" s="161"/>
      <c r="L5" s="161"/>
      <c r="M5" s="161"/>
      <c r="N5" s="161"/>
      <c r="O5" s="118"/>
      <c r="P5" s="161"/>
      <c r="Q5" s="161"/>
      <c r="R5" s="161"/>
      <c r="S5" s="161"/>
    </row>
    <row r="6" spans="2:19" ht="11.25">
      <c r="B6" s="126" t="s">
        <v>39</v>
      </c>
      <c r="C6" s="131"/>
      <c r="D6" s="126">
        <v>3940</v>
      </c>
      <c r="E6" s="126">
        <v>3940</v>
      </c>
      <c r="F6" s="126">
        <v>3940</v>
      </c>
      <c r="G6" s="126">
        <v>3940</v>
      </c>
      <c r="H6" s="168"/>
      <c r="I6" s="126">
        <v>3940</v>
      </c>
      <c r="J6" s="126">
        <v>3940</v>
      </c>
      <c r="K6" s="215"/>
      <c r="L6" s="215"/>
      <c r="M6" s="215"/>
      <c r="N6" s="215"/>
      <c r="O6" s="215"/>
      <c r="P6" s="215"/>
      <c r="Q6" s="215"/>
      <c r="R6" s="215"/>
      <c r="S6" s="215"/>
    </row>
    <row r="7" spans="2:19" ht="11.25">
      <c r="B7" s="126" t="s">
        <v>40</v>
      </c>
      <c r="C7" s="131"/>
      <c r="D7" s="126">
        <v>3051</v>
      </c>
      <c r="E7" s="126">
        <v>3308</v>
      </c>
      <c r="F7" s="126">
        <v>3238</v>
      </c>
      <c r="G7" s="126">
        <v>3215</v>
      </c>
      <c r="H7" s="173"/>
      <c r="I7" s="126">
        <v>3132</v>
      </c>
      <c r="J7" s="126">
        <v>3070</v>
      </c>
      <c r="K7" s="215"/>
      <c r="L7" s="215"/>
      <c r="M7" s="215"/>
      <c r="N7" s="215"/>
      <c r="O7" s="215"/>
      <c r="P7" s="215"/>
      <c r="Q7" s="215"/>
      <c r="R7" s="215"/>
      <c r="S7" s="215"/>
    </row>
    <row r="8" spans="2:19" ht="11.25">
      <c r="B8" s="126" t="s">
        <v>41</v>
      </c>
      <c r="C8" s="131"/>
      <c r="D8" s="126">
        <v>12410</v>
      </c>
      <c r="E8" s="126">
        <v>12114</v>
      </c>
      <c r="F8" s="126">
        <v>11828</v>
      </c>
      <c r="G8" s="126">
        <v>11715</v>
      </c>
      <c r="H8" s="168"/>
      <c r="I8" s="126">
        <v>11434</v>
      </c>
      <c r="J8" s="126">
        <v>11178</v>
      </c>
      <c r="K8" s="215"/>
      <c r="L8" s="215"/>
      <c r="M8" s="215"/>
      <c r="N8" s="215"/>
      <c r="O8" s="215"/>
      <c r="P8" s="215"/>
      <c r="Q8" s="215"/>
      <c r="R8" s="215"/>
      <c r="S8" s="215"/>
    </row>
    <row r="9" spans="2:19" ht="11.25">
      <c r="B9" s="126" t="s">
        <v>47</v>
      </c>
      <c r="C9" s="131"/>
      <c r="D9" s="126">
        <v>0</v>
      </c>
      <c r="E9" s="126">
        <v>54</v>
      </c>
      <c r="F9" s="126">
        <v>104</v>
      </c>
      <c r="G9" s="126">
        <v>138</v>
      </c>
      <c r="H9" s="168"/>
      <c r="I9" s="126">
        <v>147</v>
      </c>
      <c r="J9" s="126">
        <v>171</v>
      </c>
      <c r="K9" s="215"/>
      <c r="L9" s="215"/>
      <c r="M9" s="215"/>
      <c r="N9" s="215"/>
      <c r="O9" s="215"/>
      <c r="P9" s="215"/>
      <c r="Q9" s="215"/>
      <c r="R9" s="215"/>
      <c r="S9" s="215"/>
    </row>
    <row r="10" spans="2:19" ht="11.25">
      <c r="B10" s="126" t="s">
        <v>42</v>
      </c>
      <c r="C10" s="131"/>
      <c r="D10" s="126">
        <v>8</v>
      </c>
      <c r="E10" s="126">
        <v>6</v>
      </c>
      <c r="F10" s="126">
        <v>7</v>
      </c>
      <c r="G10" s="126">
        <v>70</v>
      </c>
      <c r="H10" s="168"/>
      <c r="I10" s="126">
        <v>0</v>
      </c>
      <c r="J10" s="126">
        <v>36</v>
      </c>
      <c r="K10" s="215"/>
      <c r="L10" s="215"/>
      <c r="M10" s="215"/>
      <c r="N10" s="215"/>
      <c r="O10" s="215"/>
      <c r="P10" s="215"/>
      <c r="Q10" s="215"/>
      <c r="R10" s="215"/>
      <c r="S10" s="215"/>
    </row>
    <row r="11" spans="2:19" ht="11.25" customHeight="1">
      <c r="B11" s="126" t="s">
        <v>43</v>
      </c>
      <c r="C11" s="131"/>
      <c r="D11" s="126">
        <v>9</v>
      </c>
      <c r="E11" s="126">
        <v>11</v>
      </c>
      <c r="F11" s="126">
        <v>11</v>
      </c>
      <c r="G11" s="126">
        <v>14</v>
      </c>
      <c r="H11" s="168"/>
      <c r="I11" s="126">
        <v>14</v>
      </c>
      <c r="J11" s="126">
        <v>14</v>
      </c>
      <c r="K11" s="215"/>
      <c r="L11" s="215"/>
      <c r="M11" s="215"/>
      <c r="N11" s="215"/>
      <c r="O11" s="215"/>
      <c r="P11" s="215"/>
      <c r="Q11" s="215"/>
      <c r="R11" s="215"/>
      <c r="S11" s="215"/>
    </row>
    <row r="12" spans="2:19" ht="11.25" customHeight="1">
      <c r="B12" s="126" t="s">
        <v>48</v>
      </c>
      <c r="C12" s="131"/>
      <c r="D12" s="126"/>
      <c r="E12" s="126"/>
      <c r="F12" s="126"/>
      <c r="G12" s="126"/>
      <c r="H12" s="168"/>
      <c r="I12" s="126"/>
      <c r="J12" s="126">
        <v>20</v>
      </c>
      <c r="K12" s="215"/>
      <c r="L12" s="215"/>
      <c r="M12" s="215"/>
      <c r="N12" s="215"/>
      <c r="O12" s="215"/>
      <c r="P12" s="215"/>
      <c r="Q12" s="215"/>
      <c r="R12" s="215"/>
      <c r="S12" s="215"/>
    </row>
    <row r="13" spans="2:19" ht="11.25" customHeight="1">
      <c r="B13" s="126" t="s">
        <v>44</v>
      </c>
      <c r="C13" s="131"/>
      <c r="D13" s="126">
        <v>900</v>
      </c>
      <c r="E13" s="126">
        <v>888</v>
      </c>
      <c r="F13" s="126">
        <v>849</v>
      </c>
      <c r="G13" s="126">
        <v>934</v>
      </c>
      <c r="H13" s="173"/>
      <c r="I13" s="126">
        <v>905</v>
      </c>
      <c r="J13" s="126">
        <v>869</v>
      </c>
      <c r="K13" s="215"/>
      <c r="L13" s="215"/>
      <c r="M13" s="215"/>
      <c r="N13" s="215"/>
      <c r="O13" s="215"/>
      <c r="P13" s="215"/>
      <c r="Q13" s="215"/>
      <c r="R13" s="215"/>
      <c r="S13" s="215"/>
    </row>
    <row r="14" spans="1:19" ht="11.25" customHeight="1">
      <c r="A14" s="150"/>
      <c r="B14" s="151" t="s">
        <v>45</v>
      </c>
      <c r="C14" s="131"/>
      <c r="D14" s="151">
        <f>SUM(D6:D13)</f>
        <v>20318</v>
      </c>
      <c r="E14" s="151">
        <f>SUM(E6:E13)</f>
        <v>20321</v>
      </c>
      <c r="F14" s="151">
        <f>SUM(F6:F13)</f>
        <v>19977</v>
      </c>
      <c r="G14" s="151">
        <f>SUM(G6:G13)</f>
        <v>20026</v>
      </c>
      <c r="H14" s="132"/>
      <c r="I14" s="151">
        <f>SUM(I6:I13)</f>
        <v>19572</v>
      </c>
      <c r="J14" s="151">
        <f>SUM(J6:J13)</f>
        <v>19298</v>
      </c>
      <c r="K14" s="215"/>
      <c r="L14" s="215"/>
      <c r="M14" s="215"/>
      <c r="N14" s="215"/>
      <c r="O14" s="215"/>
      <c r="P14" s="215"/>
      <c r="Q14" s="215"/>
      <c r="R14" s="215"/>
      <c r="S14" s="215"/>
    </row>
    <row r="15" spans="2:19" ht="11.25" customHeight="1">
      <c r="B15" s="167"/>
      <c r="C15" s="131"/>
      <c r="D15" s="126"/>
      <c r="E15" s="126"/>
      <c r="F15" s="126"/>
      <c r="G15" s="126"/>
      <c r="H15" s="168"/>
      <c r="I15" s="126"/>
      <c r="J15" s="126"/>
      <c r="K15" s="215"/>
      <c r="L15" s="215"/>
      <c r="M15" s="215"/>
      <c r="N15" s="215"/>
      <c r="O15" s="215"/>
      <c r="P15" s="215"/>
      <c r="Q15" s="215"/>
      <c r="R15" s="215"/>
      <c r="S15" s="215"/>
    </row>
    <row r="16" spans="2:19" ht="11.25" customHeight="1">
      <c r="B16" s="126" t="s">
        <v>46</v>
      </c>
      <c r="C16" s="131"/>
      <c r="D16" s="126">
        <v>199</v>
      </c>
      <c r="E16" s="126">
        <v>200</v>
      </c>
      <c r="F16" s="126">
        <v>182</v>
      </c>
      <c r="G16" s="126">
        <v>198</v>
      </c>
      <c r="H16" s="168"/>
      <c r="I16" s="126">
        <v>192</v>
      </c>
      <c r="J16" s="126">
        <v>221</v>
      </c>
      <c r="K16" s="215"/>
      <c r="L16" s="215"/>
      <c r="M16" s="215"/>
      <c r="N16" s="215"/>
      <c r="O16" s="215"/>
      <c r="P16" s="215"/>
      <c r="Q16" s="215"/>
      <c r="R16" s="215"/>
      <c r="S16" s="215"/>
    </row>
    <row r="17" spans="2:19" ht="12.75" customHeight="1">
      <c r="B17" s="126" t="s">
        <v>47</v>
      </c>
      <c r="C17" s="131"/>
      <c r="D17" s="126">
        <v>1156</v>
      </c>
      <c r="E17" s="126">
        <v>1253</v>
      </c>
      <c r="F17" s="126">
        <v>1231</v>
      </c>
      <c r="G17" s="126">
        <v>1372</v>
      </c>
      <c r="H17" s="168"/>
      <c r="I17" s="126">
        <v>1387</v>
      </c>
      <c r="J17" s="126">
        <v>1516</v>
      </c>
      <c r="K17" s="215"/>
      <c r="L17" s="215"/>
      <c r="M17" s="215"/>
      <c r="N17" s="215"/>
      <c r="O17" s="215"/>
      <c r="P17" s="215"/>
      <c r="Q17" s="215"/>
      <c r="R17" s="215"/>
      <c r="S17" s="215"/>
    </row>
    <row r="18" spans="2:19" ht="11.25">
      <c r="B18" s="126" t="s">
        <v>42</v>
      </c>
      <c r="C18" s="131"/>
      <c r="D18" s="126">
        <v>105</v>
      </c>
      <c r="E18" s="126">
        <v>3</v>
      </c>
      <c r="F18" s="126">
        <v>5</v>
      </c>
      <c r="G18" s="126">
        <v>21</v>
      </c>
      <c r="H18" s="168"/>
      <c r="I18" s="126">
        <v>3</v>
      </c>
      <c r="J18" s="126">
        <v>29</v>
      </c>
      <c r="K18" s="215"/>
      <c r="L18" s="215"/>
      <c r="M18" s="215"/>
      <c r="N18" s="215"/>
      <c r="O18" s="215"/>
      <c r="P18" s="215"/>
      <c r="Q18" s="215"/>
      <c r="R18" s="215"/>
      <c r="S18" s="215"/>
    </row>
    <row r="19" spans="2:19" ht="11.25" customHeight="1">
      <c r="B19" s="126" t="s">
        <v>43</v>
      </c>
      <c r="C19" s="131"/>
      <c r="D19" s="126">
        <v>9</v>
      </c>
      <c r="E19" s="126">
        <v>9</v>
      </c>
      <c r="F19" s="126">
        <v>9</v>
      </c>
      <c r="G19" s="126">
        <v>10</v>
      </c>
      <c r="H19" s="173"/>
      <c r="I19" s="126">
        <v>10</v>
      </c>
      <c r="J19" s="126">
        <v>10</v>
      </c>
      <c r="K19" s="215"/>
      <c r="L19" s="215"/>
      <c r="M19" s="215"/>
      <c r="N19" s="215"/>
      <c r="O19" s="215"/>
      <c r="P19" s="215"/>
      <c r="Q19" s="215"/>
      <c r="R19" s="215"/>
      <c r="S19" s="215"/>
    </row>
    <row r="20" spans="2:19" ht="11.25" customHeight="1">
      <c r="B20" s="216" t="s">
        <v>188</v>
      </c>
      <c r="C20" s="131"/>
      <c r="D20" s="126">
        <v>30</v>
      </c>
      <c r="E20" s="126">
        <v>3</v>
      </c>
      <c r="F20" s="126">
        <v>3</v>
      </c>
      <c r="G20" s="126">
        <v>4</v>
      </c>
      <c r="H20" s="173"/>
      <c r="I20" s="126">
        <v>37</v>
      </c>
      <c r="J20" s="126">
        <v>0</v>
      </c>
      <c r="K20" s="215"/>
      <c r="L20" s="215"/>
      <c r="M20" s="215"/>
      <c r="N20" s="215"/>
      <c r="O20" s="215"/>
      <c r="P20" s="215"/>
      <c r="Q20" s="215"/>
      <c r="R20" s="215"/>
      <c r="S20" s="215"/>
    </row>
    <row r="21" spans="2:19" ht="11.25" customHeight="1">
      <c r="B21" s="174" t="s">
        <v>48</v>
      </c>
      <c r="C21" s="131"/>
      <c r="D21" s="126">
        <v>90</v>
      </c>
      <c r="E21" s="126">
        <v>101</v>
      </c>
      <c r="F21" s="126">
        <v>96</v>
      </c>
      <c r="G21" s="126">
        <v>154</v>
      </c>
      <c r="H21" s="168"/>
      <c r="I21" s="126">
        <v>331</v>
      </c>
      <c r="J21" s="126">
        <v>533</v>
      </c>
      <c r="K21" s="215"/>
      <c r="L21" s="215"/>
      <c r="M21" s="215"/>
      <c r="N21" s="215"/>
      <c r="O21" s="215"/>
      <c r="P21" s="215"/>
      <c r="Q21" s="215"/>
      <c r="R21" s="215"/>
      <c r="S21" s="215"/>
    </row>
    <row r="22" spans="2:19" ht="11.25">
      <c r="B22" s="126" t="s">
        <v>49</v>
      </c>
      <c r="C22" s="131"/>
      <c r="D22" s="126">
        <v>122</v>
      </c>
      <c r="E22" s="126">
        <v>113</v>
      </c>
      <c r="F22" s="126">
        <v>92</v>
      </c>
      <c r="G22" s="126">
        <v>71</v>
      </c>
      <c r="H22" s="168"/>
      <c r="I22" s="126">
        <v>123</v>
      </c>
      <c r="J22" s="126">
        <v>119</v>
      </c>
      <c r="K22" s="215"/>
      <c r="L22" s="215"/>
      <c r="M22" s="215"/>
      <c r="N22" s="215"/>
      <c r="O22" s="215"/>
      <c r="P22" s="215"/>
      <c r="Q22" s="215"/>
      <c r="R22" s="215"/>
      <c r="S22" s="215"/>
    </row>
    <row r="23" spans="2:19" ht="11.25" customHeight="1">
      <c r="B23" s="126" t="s">
        <v>50</v>
      </c>
      <c r="C23" s="131"/>
      <c r="D23" s="126">
        <v>470</v>
      </c>
      <c r="E23" s="126">
        <v>655</v>
      </c>
      <c r="F23" s="126">
        <v>328</v>
      </c>
      <c r="G23" s="126">
        <v>248</v>
      </c>
      <c r="H23" s="168"/>
      <c r="I23" s="126">
        <v>200</v>
      </c>
      <c r="J23" s="126">
        <v>460</v>
      </c>
      <c r="K23" s="215"/>
      <c r="L23" s="215"/>
      <c r="M23" s="215"/>
      <c r="N23" s="215"/>
      <c r="O23" s="215"/>
      <c r="P23" s="215"/>
      <c r="Q23" s="215"/>
      <c r="R23" s="215"/>
      <c r="S23" s="215"/>
    </row>
    <row r="24" spans="1:19" ht="11.25" customHeight="1">
      <c r="A24" s="150"/>
      <c r="B24" s="151" t="s">
        <v>51</v>
      </c>
      <c r="C24" s="131"/>
      <c r="D24" s="151">
        <f>SUM(D16:D23)</f>
        <v>2181</v>
      </c>
      <c r="E24" s="151">
        <f>SUM(E16:E23)</f>
        <v>2337</v>
      </c>
      <c r="F24" s="151">
        <f>SUM(F16:F23)</f>
        <v>1946</v>
      </c>
      <c r="G24" s="151">
        <f>SUM(G16:G23)</f>
        <v>2078</v>
      </c>
      <c r="H24" s="132"/>
      <c r="I24" s="151">
        <f>SUM(I16:I23)</f>
        <v>2283</v>
      </c>
      <c r="J24" s="151">
        <f>SUM(J16:J23)</f>
        <v>2888</v>
      </c>
      <c r="K24" s="215"/>
      <c r="L24" s="215"/>
      <c r="M24" s="215"/>
      <c r="N24" s="215"/>
      <c r="O24" s="215"/>
      <c r="P24" s="215"/>
      <c r="Q24" s="215"/>
      <c r="R24" s="215"/>
      <c r="S24" s="215"/>
    </row>
    <row r="25" spans="2:19" ht="11.25">
      <c r="B25" s="126"/>
      <c r="C25" s="131"/>
      <c r="D25" s="128"/>
      <c r="E25" s="128"/>
      <c r="F25" s="128"/>
      <c r="G25" s="128"/>
      <c r="H25" s="168"/>
      <c r="I25" s="128"/>
      <c r="J25" s="128"/>
      <c r="K25" s="215"/>
      <c r="L25" s="215"/>
      <c r="M25" s="215"/>
      <c r="N25" s="215"/>
      <c r="O25" s="215"/>
      <c r="P25" s="215"/>
      <c r="Q25" s="215"/>
      <c r="R25" s="215"/>
      <c r="S25" s="215"/>
    </row>
    <row r="26" spans="1:19" ht="11.25">
      <c r="A26" s="150" t="s">
        <v>52</v>
      </c>
      <c r="B26" s="151"/>
      <c r="C26" s="131"/>
      <c r="D26" s="151">
        <f>D24+D14</f>
        <v>22499</v>
      </c>
      <c r="E26" s="151">
        <f>E24+E14</f>
        <v>22658</v>
      </c>
      <c r="F26" s="151">
        <f>F24+F14</f>
        <v>21923</v>
      </c>
      <c r="G26" s="151">
        <f>G24+G14</f>
        <v>22104</v>
      </c>
      <c r="H26" s="132"/>
      <c r="I26" s="151">
        <f>I24+I14</f>
        <v>21855</v>
      </c>
      <c r="J26" s="151">
        <f>J24+J14</f>
        <v>22186</v>
      </c>
      <c r="K26" s="215"/>
      <c r="L26" s="215"/>
      <c r="M26" s="215"/>
      <c r="N26" s="215"/>
      <c r="O26" s="215"/>
      <c r="P26" s="215"/>
      <c r="Q26" s="215"/>
      <c r="R26" s="215"/>
      <c r="S26" s="215"/>
    </row>
    <row r="27" spans="2:19" ht="11.25" customHeight="1">
      <c r="B27" s="126"/>
      <c r="C27" s="131"/>
      <c r="D27" s="126"/>
      <c r="E27" s="126"/>
      <c r="F27" s="126"/>
      <c r="G27" s="126"/>
      <c r="H27" s="168"/>
      <c r="I27" s="126"/>
      <c r="J27" s="126"/>
      <c r="K27" s="215"/>
      <c r="L27" s="215"/>
      <c r="M27" s="215"/>
      <c r="N27" s="215"/>
      <c r="O27" s="215"/>
      <c r="P27" s="215"/>
      <c r="Q27" s="215"/>
      <c r="R27" s="215"/>
      <c r="S27" s="215"/>
    </row>
    <row r="28" spans="1:19" s="115" customFormat="1" ht="12" customHeight="1">
      <c r="A28" s="125" t="s">
        <v>53</v>
      </c>
      <c r="B28" s="126"/>
      <c r="C28" s="131"/>
      <c r="D28" s="126"/>
      <c r="E28" s="126"/>
      <c r="F28" s="126"/>
      <c r="G28" s="126"/>
      <c r="H28" s="168"/>
      <c r="I28" s="126"/>
      <c r="J28" s="126"/>
      <c r="K28" s="215"/>
      <c r="L28" s="215"/>
      <c r="M28" s="215"/>
      <c r="N28" s="215"/>
      <c r="O28" s="215"/>
      <c r="P28" s="215"/>
      <c r="Q28" s="215"/>
      <c r="R28" s="215"/>
      <c r="S28" s="215"/>
    </row>
    <row r="29" spans="1:19" s="115" customFormat="1" ht="11.25">
      <c r="A29" s="159"/>
      <c r="B29" s="126" t="s">
        <v>142</v>
      </c>
      <c r="C29" s="175"/>
      <c r="D29" s="126">
        <v>3937</v>
      </c>
      <c r="E29" s="126">
        <v>3937</v>
      </c>
      <c r="F29" s="126">
        <v>3937</v>
      </c>
      <c r="G29" s="126">
        <v>3937</v>
      </c>
      <c r="H29" s="168"/>
      <c r="I29" s="126">
        <v>3937</v>
      </c>
      <c r="J29" s="126">
        <v>3937</v>
      </c>
      <c r="K29" s="215"/>
      <c r="L29" s="215"/>
      <c r="M29" s="215"/>
      <c r="N29" s="215"/>
      <c r="O29" s="215"/>
      <c r="P29" s="215"/>
      <c r="Q29" s="215"/>
      <c r="R29" s="215"/>
      <c r="S29" s="215"/>
    </row>
    <row r="30" spans="1:19" s="115" customFormat="1" ht="11.25">
      <c r="A30" s="127"/>
      <c r="B30" s="216" t="s">
        <v>54</v>
      </c>
      <c r="C30" s="131"/>
      <c r="D30" s="126">
        <v>832</v>
      </c>
      <c r="E30" s="126">
        <v>832</v>
      </c>
      <c r="F30" s="126">
        <v>832</v>
      </c>
      <c r="G30" s="126">
        <v>832</v>
      </c>
      <c r="H30" s="168"/>
      <c r="I30" s="126">
        <v>832</v>
      </c>
      <c r="J30" s="126">
        <v>832</v>
      </c>
      <c r="K30" s="215"/>
      <c r="L30" s="215"/>
      <c r="M30" s="215"/>
      <c r="N30" s="215"/>
      <c r="O30" s="215"/>
      <c r="P30" s="215"/>
      <c r="Q30" s="215"/>
      <c r="R30" s="215"/>
      <c r="S30" s="215"/>
    </row>
    <row r="31" spans="1:19" ht="11.25">
      <c r="A31" s="159"/>
      <c r="B31" s="126" t="s">
        <v>55</v>
      </c>
      <c r="C31" s="131"/>
      <c r="D31" s="126">
        <v>1</v>
      </c>
      <c r="E31" s="126">
        <v>-16</v>
      </c>
      <c r="F31" s="126">
        <v>-74</v>
      </c>
      <c r="G31" s="126">
        <v>-119</v>
      </c>
      <c r="H31" s="168"/>
      <c r="I31" s="126">
        <v>-132</v>
      </c>
      <c r="J31" s="126">
        <v>-82</v>
      </c>
      <c r="K31" s="215"/>
      <c r="L31" s="215"/>
      <c r="M31" s="215"/>
      <c r="N31" s="215"/>
      <c r="O31" s="215"/>
      <c r="P31" s="215"/>
      <c r="Q31" s="215"/>
      <c r="R31" s="215"/>
      <c r="S31" s="215"/>
    </row>
    <row r="32" spans="1:19" ht="11.25" customHeight="1">
      <c r="A32" s="123"/>
      <c r="B32" s="126" t="s">
        <v>56</v>
      </c>
      <c r="C32" s="131"/>
      <c r="D32" s="126">
        <v>8138</v>
      </c>
      <c r="E32" s="126">
        <v>7576</v>
      </c>
      <c r="F32" s="126">
        <v>7716</v>
      </c>
      <c r="G32" s="126">
        <v>7746</v>
      </c>
      <c r="H32" s="168"/>
      <c r="I32" s="126">
        <v>7917</v>
      </c>
      <c r="J32" s="126">
        <v>7387</v>
      </c>
      <c r="K32" s="215"/>
      <c r="L32" s="215"/>
      <c r="M32" s="215"/>
      <c r="N32" s="215"/>
      <c r="O32" s="215"/>
      <c r="P32" s="215"/>
      <c r="Q32" s="215"/>
      <c r="R32" s="215"/>
      <c r="S32" s="215"/>
    </row>
    <row r="33" spans="1:19" ht="11.25">
      <c r="A33" s="150"/>
      <c r="B33" s="241" t="s">
        <v>173</v>
      </c>
      <c r="C33" s="131"/>
      <c r="D33" s="151">
        <f>SUM(D29:D32)</f>
        <v>12908</v>
      </c>
      <c r="E33" s="151">
        <f>SUM(E29:E32)</f>
        <v>12329</v>
      </c>
      <c r="F33" s="151">
        <f>SUM(F29:F32)</f>
        <v>12411</v>
      </c>
      <c r="G33" s="151">
        <f>SUM(G29:G32)</f>
        <v>12396</v>
      </c>
      <c r="H33" s="132"/>
      <c r="I33" s="151">
        <f>SUM(I29:I32)</f>
        <v>12554</v>
      </c>
      <c r="J33" s="151">
        <f>SUM(J29:J32)</f>
        <v>12074</v>
      </c>
      <c r="K33" s="215"/>
      <c r="L33" s="215"/>
      <c r="M33" s="215"/>
      <c r="N33" s="215"/>
      <c r="O33" s="215"/>
      <c r="P33" s="215"/>
      <c r="Q33" s="215"/>
      <c r="R33" s="215"/>
      <c r="S33" s="215"/>
    </row>
    <row r="34" spans="1:19" s="113" customFormat="1" ht="11.25">
      <c r="A34" s="125"/>
      <c r="B34" s="126"/>
      <c r="C34" s="131"/>
      <c r="D34" s="126"/>
      <c r="E34" s="126"/>
      <c r="F34" s="126"/>
      <c r="G34" s="126"/>
      <c r="H34" s="168"/>
      <c r="I34" s="126"/>
      <c r="J34" s="126"/>
      <c r="K34" s="215"/>
      <c r="L34" s="215"/>
      <c r="M34" s="215"/>
      <c r="N34" s="215"/>
      <c r="O34" s="215"/>
      <c r="P34" s="215"/>
      <c r="Q34" s="215"/>
      <c r="R34" s="215"/>
      <c r="S34" s="215"/>
    </row>
    <row r="35" spans="2:19" ht="11.25" customHeight="1">
      <c r="B35" s="126" t="s">
        <v>57</v>
      </c>
      <c r="C35" s="131"/>
      <c r="D35" s="214">
        <v>2</v>
      </c>
      <c r="E35" s="214">
        <v>2</v>
      </c>
      <c r="F35" s="214">
        <v>2</v>
      </c>
      <c r="G35" s="214">
        <v>2</v>
      </c>
      <c r="H35" s="168"/>
      <c r="I35" s="214">
        <v>2</v>
      </c>
      <c r="J35" s="214">
        <v>2</v>
      </c>
      <c r="K35" s="215"/>
      <c r="L35" s="215"/>
      <c r="M35" s="215"/>
      <c r="N35" s="215"/>
      <c r="O35" s="215"/>
      <c r="P35" s="215"/>
      <c r="Q35" s="215"/>
      <c r="R35" s="215"/>
      <c r="S35" s="215"/>
    </row>
    <row r="36" spans="1:19" ht="12.75" customHeight="1">
      <c r="A36" s="150"/>
      <c r="B36" s="151" t="s">
        <v>58</v>
      </c>
      <c r="C36" s="131"/>
      <c r="D36" s="151">
        <f>+D35+D33</f>
        <v>12910</v>
      </c>
      <c r="E36" s="151">
        <f>+E35+E33</f>
        <v>12331</v>
      </c>
      <c r="F36" s="151">
        <f>+F35+F33</f>
        <v>12413</v>
      </c>
      <c r="G36" s="151">
        <f>+G35+G33</f>
        <v>12398</v>
      </c>
      <c r="H36" s="132"/>
      <c r="I36" s="151">
        <f>+I35+I33</f>
        <v>12556</v>
      </c>
      <c r="J36" s="151">
        <f>+J35+J33</f>
        <v>12076</v>
      </c>
      <c r="K36" s="215"/>
      <c r="L36" s="215"/>
      <c r="M36" s="215"/>
      <c r="N36" s="215"/>
      <c r="O36" s="215"/>
      <c r="P36" s="215"/>
      <c r="Q36" s="215"/>
      <c r="R36" s="215"/>
      <c r="S36" s="215"/>
    </row>
    <row r="37" spans="2:19" ht="12.75" customHeight="1">
      <c r="B37" s="126"/>
      <c r="C37" s="131"/>
      <c r="D37" s="126"/>
      <c r="E37" s="126"/>
      <c r="F37" s="126"/>
      <c r="G37" s="126"/>
      <c r="H37" s="168"/>
      <c r="I37" s="126"/>
      <c r="J37" s="126"/>
      <c r="K37" s="215"/>
      <c r="L37" s="215"/>
      <c r="M37" s="215"/>
      <c r="N37" s="215"/>
      <c r="O37" s="215"/>
      <c r="P37" s="215"/>
      <c r="Q37" s="215"/>
      <c r="R37" s="215"/>
      <c r="S37" s="215"/>
    </row>
    <row r="38" spans="2:19" ht="12" customHeight="1">
      <c r="B38" s="126" t="s">
        <v>59</v>
      </c>
      <c r="C38" s="131"/>
      <c r="D38" s="126">
        <v>932</v>
      </c>
      <c r="E38" s="126">
        <v>943</v>
      </c>
      <c r="F38" s="126">
        <v>848</v>
      </c>
      <c r="G38" s="126">
        <v>866</v>
      </c>
      <c r="H38" s="168"/>
      <c r="I38" s="126">
        <v>843</v>
      </c>
      <c r="J38" s="126">
        <v>864</v>
      </c>
      <c r="K38" s="215"/>
      <c r="L38" s="215"/>
      <c r="M38" s="215"/>
      <c r="N38" s="215"/>
      <c r="O38" s="215"/>
      <c r="P38" s="215"/>
      <c r="Q38" s="215"/>
      <c r="R38" s="215"/>
      <c r="S38" s="215"/>
    </row>
    <row r="39" spans="2:19" ht="12.75" customHeight="1">
      <c r="B39" s="126" t="s">
        <v>143</v>
      </c>
      <c r="C39" s="131"/>
      <c r="D39" s="126">
        <v>1161</v>
      </c>
      <c r="E39" s="126">
        <v>3151</v>
      </c>
      <c r="F39" s="126">
        <v>3163</v>
      </c>
      <c r="G39" s="126">
        <v>3229</v>
      </c>
      <c r="H39" s="168"/>
      <c r="I39" s="126">
        <v>1956</v>
      </c>
      <c r="J39" s="126">
        <v>2803</v>
      </c>
      <c r="K39" s="215"/>
      <c r="L39" s="215"/>
      <c r="M39" s="215"/>
      <c r="N39" s="215"/>
      <c r="O39" s="215"/>
      <c r="P39" s="215"/>
      <c r="Q39" s="215"/>
      <c r="R39" s="215"/>
      <c r="S39" s="215"/>
    </row>
    <row r="40" spans="2:19" ht="22.5">
      <c r="B40" s="239" t="s">
        <v>144</v>
      </c>
      <c r="C40" s="131"/>
      <c r="D40" s="126">
        <v>79</v>
      </c>
      <c r="E40" s="126">
        <v>62</v>
      </c>
      <c r="F40" s="126">
        <v>62</v>
      </c>
      <c r="G40" s="126">
        <v>59</v>
      </c>
      <c r="H40" s="168"/>
      <c r="I40" s="126">
        <v>60</v>
      </c>
      <c r="J40" s="126">
        <v>65</v>
      </c>
      <c r="K40" s="215"/>
      <c r="L40" s="215"/>
      <c r="M40" s="215"/>
      <c r="N40" s="215"/>
      <c r="O40" s="215"/>
      <c r="P40" s="215"/>
      <c r="Q40" s="215"/>
      <c r="R40" s="215"/>
      <c r="S40" s="215"/>
    </row>
    <row r="41" spans="2:19" ht="11.25">
      <c r="B41" s="126" t="s">
        <v>42</v>
      </c>
      <c r="C41" s="131"/>
      <c r="D41" s="126">
        <v>11</v>
      </c>
      <c r="E41" s="126">
        <v>73</v>
      </c>
      <c r="F41" s="126">
        <v>140</v>
      </c>
      <c r="G41" s="126">
        <v>148</v>
      </c>
      <c r="H41" s="126"/>
      <c r="I41" s="126">
        <v>190</v>
      </c>
      <c r="J41" s="126">
        <v>86</v>
      </c>
      <c r="K41" s="215"/>
      <c r="L41" s="215"/>
      <c r="M41" s="215"/>
      <c r="N41" s="215"/>
      <c r="O41" s="215"/>
      <c r="P41" s="215"/>
      <c r="Q41" s="215"/>
      <c r="R41" s="215"/>
      <c r="S41" s="215"/>
    </row>
    <row r="42" spans="2:19" ht="14.25" customHeight="1">
      <c r="B42" s="126" t="s">
        <v>60</v>
      </c>
      <c r="C42" s="131"/>
      <c r="D42" s="126">
        <v>304</v>
      </c>
      <c r="E42" s="126">
        <v>282</v>
      </c>
      <c r="F42" s="126">
        <v>310</v>
      </c>
      <c r="G42" s="126">
        <v>345</v>
      </c>
      <c r="H42" s="168"/>
      <c r="I42" s="126">
        <v>290</v>
      </c>
      <c r="J42" s="126">
        <v>277</v>
      </c>
      <c r="K42" s="215"/>
      <c r="L42" s="215"/>
      <c r="M42" s="215"/>
      <c r="N42" s="215"/>
      <c r="O42" s="215"/>
      <c r="P42" s="215"/>
      <c r="Q42" s="215"/>
      <c r="R42" s="215"/>
      <c r="S42" s="215"/>
    </row>
    <row r="43" spans="2:19" ht="12" customHeight="1">
      <c r="B43" s="126" t="s">
        <v>61</v>
      </c>
      <c r="C43" s="131"/>
      <c r="D43" s="126">
        <v>303</v>
      </c>
      <c r="E43" s="126">
        <v>285</v>
      </c>
      <c r="F43" s="126">
        <v>271</v>
      </c>
      <c r="G43" s="126">
        <v>303</v>
      </c>
      <c r="H43" s="168"/>
      <c r="I43" s="126">
        <v>295</v>
      </c>
      <c r="J43" s="126">
        <v>310</v>
      </c>
      <c r="K43" s="215"/>
      <c r="L43" s="215"/>
      <c r="M43" s="215"/>
      <c r="N43" s="215"/>
      <c r="O43" s="215"/>
      <c r="P43" s="215"/>
      <c r="Q43" s="215"/>
      <c r="R43" s="215"/>
      <c r="S43" s="215"/>
    </row>
    <row r="44" spans="2:19" ht="11.25" customHeight="1">
      <c r="B44" s="126" t="s">
        <v>63</v>
      </c>
      <c r="C44" s="131"/>
      <c r="D44" s="126">
        <v>24</v>
      </c>
      <c r="E44" s="126">
        <v>27</v>
      </c>
      <c r="F44" s="126">
        <v>36</v>
      </c>
      <c r="G44" s="126">
        <v>47</v>
      </c>
      <c r="H44" s="168"/>
      <c r="I44" s="126">
        <v>49</v>
      </c>
      <c r="J44" s="126">
        <v>49</v>
      </c>
      <c r="K44" s="215"/>
      <c r="L44" s="215"/>
      <c r="M44" s="215"/>
      <c r="N44" s="215"/>
      <c r="O44" s="215"/>
      <c r="P44" s="215"/>
      <c r="Q44" s="215"/>
      <c r="R44" s="215"/>
      <c r="S44" s="215"/>
    </row>
    <row r="45" spans="1:19" ht="12" customHeight="1">
      <c r="A45" s="150"/>
      <c r="B45" s="151" t="s">
        <v>64</v>
      </c>
      <c r="C45" s="131"/>
      <c r="D45" s="151">
        <f>SUM(D38:D44)</f>
        <v>2814</v>
      </c>
      <c r="E45" s="151">
        <f>SUM(E38:E44)</f>
        <v>4823</v>
      </c>
      <c r="F45" s="151">
        <f>SUM(F38:F44)</f>
        <v>4830</v>
      </c>
      <c r="G45" s="151">
        <f>SUM(G38:G44)</f>
        <v>4997</v>
      </c>
      <c r="H45" s="132"/>
      <c r="I45" s="151">
        <f>SUM(I38:I44)</f>
        <v>3683</v>
      </c>
      <c r="J45" s="151">
        <f>SUM(J38:J44)</f>
        <v>4454</v>
      </c>
      <c r="K45" s="215"/>
      <c r="L45" s="215"/>
      <c r="M45" s="215"/>
      <c r="N45" s="215"/>
      <c r="O45" s="215"/>
      <c r="P45" s="215"/>
      <c r="Q45" s="215"/>
      <c r="R45" s="215"/>
      <c r="S45" s="215"/>
    </row>
    <row r="46" spans="2:19" ht="12.75" customHeight="1">
      <c r="B46" s="126"/>
      <c r="C46" s="131"/>
      <c r="D46" s="132"/>
      <c r="E46" s="132"/>
      <c r="F46" s="132"/>
      <c r="G46" s="132"/>
      <c r="H46" s="168"/>
      <c r="I46" s="132"/>
      <c r="J46" s="132"/>
      <c r="K46" s="215"/>
      <c r="L46" s="215"/>
      <c r="M46" s="215"/>
      <c r="N46" s="215"/>
      <c r="O46" s="215"/>
      <c r="P46" s="215"/>
      <c r="Q46" s="215"/>
      <c r="R46" s="215"/>
      <c r="S46" s="215"/>
    </row>
    <row r="47" spans="2:19" ht="11.25" customHeight="1">
      <c r="B47" s="126" t="s">
        <v>59</v>
      </c>
      <c r="C47" s="131"/>
      <c r="D47" s="126">
        <v>1604</v>
      </c>
      <c r="E47" s="126">
        <v>2072</v>
      </c>
      <c r="F47" s="126">
        <v>1603</v>
      </c>
      <c r="G47" s="126">
        <v>2006</v>
      </c>
      <c r="H47" s="168"/>
      <c r="I47" s="126">
        <v>1621</v>
      </c>
      <c r="J47" s="126">
        <v>1719</v>
      </c>
      <c r="K47" s="215"/>
      <c r="L47" s="215"/>
      <c r="M47" s="215"/>
      <c r="N47" s="215"/>
      <c r="O47" s="215"/>
      <c r="P47" s="215"/>
      <c r="Q47" s="215"/>
      <c r="R47" s="215"/>
      <c r="S47" s="215"/>
    </row>
    <row r="48" spans="1:19" s="220" customFormat="1" ht="12.75" customHeight="1">
      <c r="A48" s="217"/>
      <c r="B48" s="216" t="s">
        <v>143</v>
      </c>
      <c r="C48" s="218"/>
      <c r="D48" s="216">
        <v>1</v>
      </c>
      <c r="E48" s="216">
        <v>960</v>
      </c>
      <c r="F48" s="216">
        <v>1286</v>
      </c>
      <c r="G48" s="216">
        <v>1078</v>
      </c>
      <c r="H48" s="219"/>
      <c r="I48" s="216">
        <v>2228</v>
      </c>
      <c r="J48" s="216">
        <v>1612</v>
      </c>
      <c r="K48" s="215"/>
      <c r="L48" s="215"/>
      <c r="M48" s="215"/>
      <c r="N48" s="215"/>
      <c r="O48" s="215"/>
      <c r="P48" s="215"/>
      <c r="Q48" s="215"/>
      <c r="R48" s="215"/>
      <c r="S48" s="215"/>
    </row>
    <row r="49" spans="2:19" ht="22.5">
      <c r="B49" s="239" t="s">
        <v>144</v>
      </c>
      <c r="C49" s="131"/>
      <c r="D49" s="126">
        <v>3150</v>
      </c>
      <c r="E49" s="126">
        <v>78</v>
      </c>
      <c r="F49" s="126">
        <v>84</v>
      </c>
      <c r="G49" s="126">
        <v>65</v>
      </c>
      <c r="H49" s="168"/>
      <c r="I49" s="126">
        <v>69</v>
      </c>
      <c r="J49" s="126">
        <v>65</v>
      </c>
      <c r="K49" s="215"/>
      <c r="L49" s="215"/>
      <c r="M49" s="215"/>
      <c r="N49" s="215"/>
      <c r="O49" s="215"/>
      <c r="P49" s="215"/>
      <c r="Q49" s="215"/>
      <c r="R49" s="215"/>
      <c r="S49" s="215"/>
    </row>
    <row r="50" spans="2:19" ht="11.25">
      <c r="B50" s="126" t="s">
        <v>42</v>
      </c>
      <c r="C50" s="131"/>
      <c r="D50" s="126">
        <v>250</v>
      </c>
      <c r="E50" s="126">
        <v>17</v>
      </c>
      <c r="F50" s="126">
        <v>8</v>
      </c>
      <c r="G50" s="126">
        <v>0</v>
      </c>
      <c r="H50" s="168"/>
      <c r="I50" s="126">
        <v>91</v>
      </c>
      <c r="J50" s="126">
        <v>23</v>
      </c>
      <c r="K50" s="215"/>
      <c r="L50" s="215"/>
      <c r="M50" s="215"/>
      <c r="N50" s="215"/>
      <c r="O50" s="215"/>
      <c r="P50" s="215"/>
      <c r="Q50" s="215"/>
      <c r="R50" s="215"/>
      <c r="S50" s="215"/>
    </row>
    <row r="51" spans="2:19" ht="11.25">
      <c r="B51" s="126" t="s">
        <v>60</v>
      </c>
      <c r="C51" s="131"/>
      <c r="D51" s="126">
        <v>210</v>
      </c>
      <c r="E51" s="126">
        <v>209</v>
      </c>
      <c r="F51" s="126">
        <v>163</v>
      </c>
      <c r="G51" s="126">
        <v>179</v>
      </c>
      <c r="H51" s="168"/>
      <c r="I51" s="126">
        <v>198</v>
      </c>
      <c r="J51" s="126">
        <v>230</v>
      </c>
      <c r="K51" s="215"/>
      <c r="L51" s="215"/>
      <c r="M51" s="215"/>
      <c r="N51" s="215"/>
      <c r="O51" s="215"/>
      <c r="P51" s="215"/>
      <c r="Q51" s="215"/>
      <c r="R51" s="215"/>
      <c r="S51" s="215"/>
    </row>
    <row r="52" spans="2:19" ht="11.25">
      <c r="B52" s="126" t="s">
        <v>61</v>
      </c>
      <c r="C52" s="131"/>
      <c r="D52" s="126">
        <v>920</v>
      </c>
      <c r="E52" s="126">
        <v>966</v>
      </c>
      <c r="F52" s="126">
        <v>990</v>
      </c>
      <c r="G52" s="126">
        <v>790</v>
      </c>
      <c r="H52" s="168"/>
      <c r="I52" s="126">
        <v>777</v>
      </c>
      <c r="J52" s="126">
        <v>762</v>
      </c>
      <c r="K52" s="215"/>
      <c r="L52" s="215"/>
      <c r="M52" s="215"/>
      <c r="N52" s="215"/>
      <c r="O52" s="215"/>
      <c r="P52" s="215"/>
      <c r="Q52" s="215"/>
      <c r="R52" s="215"/>
      <c r="S52" s="215"/>
    </row>
    <row r="53" spans="2:19" ht="11.25" customHeight="1">
      <c r="B53" s="126" t="s">
        <v>65</v>
      </c>
      <c r="C53" s="131"/>
      <c r="D53" s="126">
        <v>33</v>
      </c>
      <c r="E53" s="126">
        <v>6</v>
      </c>
      <c r="F53" s="126">
        <v>0</v>
      </c>
      <c r="G53" s="126">
        <v>58</v>
      </c>
      <c r="H53" s="168"/>
      <c r="I53" s="126">
        <v>24</v>
      </c>
      <c r="J53" s="126">
        <v>28</v>
      </c>
      <c r="K53" s="215"/>
      <c r="L53" s="215"/>
      <c r="M53" s="215"/>
      <c r="N53" s="215"/>
      <c r="O53" s="215"/>
      <c r="P53" s="215"/>
      <c r="Q53" s="215"/>
      <c r="R53" s="215"/>
      <c r="S53" s="215"/>
    </row>
    <row r="54" spans="1:19" ht="11.25" customHeight="1">
      <c r="A54" s="127"/>
      <c r="B54" s="126" t="s">
        <v>62</v>
      </c>
      <c r="C54" s="131"/>
      <c r="D54" s="126">
        <v>191</v>
      </c>
      <c r="E54" s="126">
        <v>815</v>
      </c>
      <c r="F54" s="126">
        <v>179</v>
      </c>
      <c r="G54" s="126">
        <v>131</v>
      </c>
      <c r="H54" s="168"/>
      <c r="I54" s="126">
        <v>176</v>
      </c>
      <c r="J54" s="126">
        <v>810</v>
      </c>
      <c r="K54" s="215"/>
      <c r="L54" s="215"/>
      <c r="M54" s="215"/>
      <c r="N54" s="215"/>
      <c r="O54" s="215"/>
      <c r="P54" s="215"/>
      <c r="Q54" s="215"/>
      <c r="R54" s="215"/>
      <c r="S54" s="215"/>
    </row>
    <row r="55" spans="2:19" ht="11.25" customHeight="1">
      <c r="B55" s="126" t="s">
        <v>63</v>
      </c>
      <c r="C55" s="131"/>
      <c r="D55" s="126">
        <v>416</v>
      </c>
      <c r="E55" s="126">
        <v>381</v>
      </c>
      <c r="F55" s="126">
        <v>367</v>
      </c>
      <c r="G55" s="126">
        <v>402</v>
      </c>
      <c r="H55" s="168"/>
      <c r="I55" s="126">
        <v>432</v>
      </c>
      <c r="J55" s="126">
        <v>407</v>
      </c>
      <c r="K55" s="215"/>
      <c r="L55" s="215"/>
      <c r="M55" s="215"/>
      <c r="N55" s="215"/>
      <c r="O55" s="215"/>
      <c r="P55" s="215"/>
      <c r="Q55" s="215"/>
      <c r="R55" s="215"/>
      <c r="S55" s="215"/>
    </row>
    <row r="56" spans="1:19" ht="11.25" customHeight="1">
      <c r="A56" s="150"/>
      <c r="B56" s="151" t="s">
        <v>66</v>
      </c>
      <c r="C56" s="131"/>
      <c r="D56" s="151">
        <f>SUM(D47:D55)</f>
        <v>6775</v>
      </c>
      <c r="E56" s="151">
        <f>SUM(E47:E55)</f>
        <v>5504</v>
      </c>
      <c r="F56" s="151">
        <f>SUM(F47:F55)</f>
        <v>4680</v>
      </c>
      <c r="G56" s="151">
        <f>SUM(G47:G55)</f>
        <v>4709</v>
      </c>
      <c r="H56" s="132"/>
      <c r="I56" s="151">
        <f>SUM(I47:I55)</f>
        <v>5616</v>
      </c>
      <c r="J56" s="151">
        <f>SUM(J47:J55)</f>
        <v>5656</v>
      </c>
      <c r="K56" s="215"/>
      <c r="L56" s="215"/>
      <c r="M56" s="215"/>
      <c r="N56" s="215"/>
      <c r="O56" s="215"/>
      <c r="P56" s="215"/>
      <c r="Q56" s="215"/>
      <c r="R56" s="215"/>
      <c r="S56" s="215"/>
    </row>
    <row r="57" spans="2:19" ht="11.25" customHeight="1">
      <c r="B57" s="126"/>
      <c r="C57" s="131"/>
      <c r="D57" s="128"/>
      <c r="E57" s="128"/>
      <c r="F57" s="128"/>
      <c r="G57" s="128"/>
      <c r="H57" s="168"/>
      <c r="I57" s="128"/>
      <c r="J57" s="128"/>
      <c r="K57" s="215"/>
      <c r="L57" s="215"/>
      <c r="M57" s="215"/>
      <c r="N57" s="215"/>
      <c r="O57" s="215"/>
      <c r="P57" s="215"/>
      <c r="Q57" s="215"/>
      <c r="R57" s="215"/>
      <c r="S57" s="215"/>
    </row>
    <row r="58" spans="1:19" ht="11.25" customHeight="1">
      <c r="A58" s="150" t="s">
        <v>67</v>
      </c>
      <c r="B58" s="151"/>
      <c r="C58" s="131"/>
      <c r="D58" s="151">
        <f>D56+D45+D36</f>
        <v>22499</v>
      </c>
      <c r="E58" s="151">
        <f>E56+E45+E36</f>
        <v>22658</v>
      </c>
      <c r="F58" s="151">
        <f>F56+F45+F36</f>
        <v>21923</v>
      </c>
      <c r="G58" s="151">
        <f>G56+G45+G36</f>
        <v>22104</v>
      </c>
      <c r="H58" s="132"/>
      <c r="I58" s="151">
        <f>I56+I45+I36</f>
        <v>21855</v>
      </c>
      <c r="J58" s="151">
        <f>J56+J45+J36</f>
        <v>22186</v>
      </c>
      <c r="K58" s="215"/>
      <c r="L58" s="215"/>
      <c r="M58" s="215"/>
      <c r="N58" s="215"/>
      <c r="O58" s="215"/>
      <c r="P58" s="215"/>
      <c r="Q58" s="215"/>
      <c r="R58" s="215"/>
      <c r="S58" s="215"/>
    </row>
    <row r="59" spans="2:19" ht="11.25">
      <c r="B59" s="126"/>
      <c r="C59" s="131"/>
      <c r="D59" s="126">
        <f>D58-D26</f>
        <v>0</v>
      </c>
      <c r="E59" s="126">
        <f>E58-E26</f>
        <v>0</v>
      </c>
      <c r="F59" s="126">
        <f>F58-F26</f>
        <v>0</v>
      </c>
      <c r="G59" s="126">
        <f>G58-G26</f>
        <v>0</v>
      </c>
      <c r="H59" s="126"/>
      <c r="I59" s="126">
        <f>I58-I26</f>
        <v>0</v>
      </c>
      <c r="J59" s="126">
        <f>J58-J26</f>
        <v>0</v>
      </c>
      <c r="K59" s="215"/>
      <c r="L59" s="215"/>
      <c r="M59" s="215"/>
      <c r="N59" s="215"/>
      <c r="O59" s="215"/>
      <c r="P59" s="215"/>
      <c r="Q59" s="215"/>
      <c r="R59" s="215"/>
      <c r="S59" s="215"/>
    </row>
    <row r="60" spans="2:10" ht="11.25">
      <c r="B60" s="148"/>
      <c r="D60" s="118"/>
      <c r="E60" s="118"/>
      <c r="F60" s="118"/>
      <c r="G60" s="118"/>
      <c r="I60" s="118"/>
      <c r="J60" s="118"/>
    </row>
    <row r="61" spans="4:10" ht="11.25">
      <c r="D61" s="118"/>
      <c r="E61" s="118"/>
      <c r="F61" s="118"/>
      <c r="G61" s="118"/>
      <c r="I61" s="118"/>
      <c r="J61" s="118"/>
    </row>
    <row r="70" ht="11.25">
      <c r="G70" s="116"/>
    </row>
  </sheetData>
  <sheetProtection/>
  <mergeCells count="2">
    <mergeCell ref="D1:G1"/>
    <mergeCell ref="I1:J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L63" sqref="L63"/>
      <selection pane="topRight" activeCell="L63" sqref="L63"/>
      <selection pane="bottomLeft" activeCell="L63" sqref="L63"/>
      <selection pane="bottomRight" activeCell="L63" sqref="L63"/>
    </sheetView>
  </sheetViews>
  <sheetFormatPr defaultColWidth="9.140625" defaultRowHeight="12.75"/>
  <cols>
    <col min="1" max="1" width="3.140625" style="148" customWidth="1"/>
    <col min="2" max="2" width="54.7109375" style="118" customWidth="1"/>
    <col min="3" max="3" width="1.7109375" style="136" customWidth="1"/>
    <col min="4" max="7" width="11.7109375" style="140" customWidth="1"/>
    <col min="8" max="8" width="1.7109375" style="136" customWidth="1"/>
    <col min="9" max="10" width="11.7109375" style="140" customWidth="1"/>
    <col min="11" max="16384" width="9.140625" style="136" customWidth="1"/>
  </cols>
  <sheetData>
    <row r="1" spans="1:10" ht="18">
      <c r="A1" s="193" t="s">
        <v>15</v>
      </c>
      <c r="B1" s="135"/>
      <c r="D1" s="257">
        <v>2014</v>
      </c>
      <c r="E1" s="257"/>
      <c r="F1" s="257"/>
      <c r="G1" s="257"/>
      <c r="I1" s="257">
        <v>2015</v>
      </c>
      <c r="J1" s="257"/>
    </row>
    <row r="2" spans="1:10" ht="27.75" customHeight="1">
      <c r="A2" s="9" t="s">
        <v>76</v>
      </c>
      <c r="B2" s="162"/>
      <c r="D2" s="8" t="s">
        <v>77</v>
      </c>
      <c r="E2" s="8" t="s">
        <v>78</v>
      </c>
      <c r="F2" s="8" t="s">
        <v>79</v>
      </c>
      <c r="G2" s="8" t="s">
        <v>80</v>
      </c>
      <c r="I2" s="8" t="s">
        <v>77</v>
      </c>
      <c r="J2" s="8" t="s">
        <v>78</v>
      </c>
    </row>
    <row r="3" spans="1:10" ht="23.25">
      <c r="A3" s="163"/>
      <c r="B3" s="137"/>
      <c r="D3" s="166"/>
      <c r="E3" s="166"/>
      <c r="F3" s="166"/>
      <c r="G3" s="166"/>
      <c r="I3" s="166"/>
      <c r="J3" s="166"/>
    </row>
    <row r="4" spans="1:2" ht="13.5" thickBot="1">
      <c r="A4" s="138"/>
      <c r="B4" s="139"/>
    </row>
    <row r="5" spans="1:10" s="144" customFormat="1" ht="25.5" customHeight="1" thickBot="1">
      <c r="A5" s="260" t="s">
        <v>72</v>
      </c>
      <c r="B5" s="260" t="s">
        <v>10</v>
      </c>
      <c r="D5" s="152">
        <v>831</v>
      </c>
      <c r="E5" s="152">
        <v>787</v>
      </c>
      <c r="F5" s="222">
        <v>883</v>
      </c>
      <c r="G5" s="222">
        <v>572</v>
      </c>
      <c r="H5" s="147"/>
      <c r="I5" s="152">
        <v>839</v>
      </c>
      <c r="J5" s="222">
        <v>784</v>
      </c>
    </row>
    <row r="6" spans="1:10" ht="12.75">
      <c r="A6" s="138"/>
      <c r="B6" s="143" t="s">
        <v>73</v>
      </c>
      <c r="D6" s="126">
        <v>-57</v>
      </c>
      <c r="E6" s="126">
        <v>-79</v>
      </c>
      <c r="F6" s="223">
        <v>-90</v>
      </c>
      <c r="G6" s="223">
        <v>-29</v>
      </c>
      <c r="I6" s="126">
        <v>-121</v>
      </c>
      <c r="J6" s="223">
        <v>-126</v>
      </c>
    </row>
    <row r="7" spans="1:10" s="140" customFormat="1" ht="12.75">
      <c r="A7" s="118"/>
      <c r="B7" s="143" t="s">
        <v>74</v>
      </c>
      <c r="D7" s="126">
        <v>-66</v>
      </c>
      <c r="E7" s="126">
        <v>28</v>
      </c>
      <c r="F7" s="223">
        <v>-4</v>
      </c>
      <c r="G7" s="223">
        <v>-23</v>
      </c>
      <c r="I7" s="126">
        <v>-51</v>
      </c>
      <c r="J7" s="223">
        <v>33</v>
      </c>
    </row>
    <row r="8" spans="1:10" s="140" customFormat="1" ht="13.5" thickBot="1">
      <c r="A8" s="118"/>
      <c r="B8" s="143"/>
      <c r="D8" s="141"/>
      <c r="E8" s="141"/>
      <c r="F8" s="224"/>
      <c r="G8" s="224"/>
      <c r="I8" s="141"/>
      <c r="J8" s="224"/>
    </row>
    <row r="9" spans="1:10" s="144" customFormat="1" ht="13.5" thickBot="1">
      <c r="A9" s="259" t="s">
        <v>75</v>
      </c>
      <c r="B9" s="259"/>
      <c r="D9" s="153">
        <v>708</v>
      </c>
      <c r="E9" s="153">
        <v>736</v>
      </c>
      <c r="F9" s="225">
        <v>789</v>
      </c>
      <c r="G9" s="225">
        <v>520</v>
      </c>
      <c r="H9" s="147"/>
      <c r="I9" s="250">
        <f>SUM(I5:I8)</f>
        <v>667</v>
      </c>
      <c r="J9" s="250">
        <f>SUM(J5:J8)</f>
        <v>691</v>
      </c>
    </row>
    <row r="10" spans="1:10" s="140" customFormat="1" ht="12.75">
      <c r="A10" s="145"/>
      <c r="B10" s="146"/>
      <c r="D10" s="141"/>
      <c r="E10" s="141"/>
      <c r="F10" s="224"/>
      <c r="G10" s="224"/>
      <c r="I10" s="141"/>
      <c r="J10" s="224"/>
    </row>
    <row r="11" spans="1:10" s="142" customFormat="1" ht="12.75">
      <c r="A11" s="118"/>
      <c r="B11" s="221" t="s">
        <v>69</v>
      </c>
      <c r="D11" s="223">
        <v>-374</v>
      </c>
      <c r="E11" s="223" t="s">
        <v>191</v>
      </c>
      <c r="F11" s="243">
        <v>-395</v>
      </c>
      <c r="G11" s="223">
        <v>-622</v>
      </c>
      <c r="I11" s="223">
        <v>-321</v>
      </c>
      <c r="J11" s="223">
        <v>-419</v>
      </c>
    </row>
    <row r="12" spans="1:10" s="142" customFormat="1" ht="22.5">
      <c r="A12" s="118"/>
      <c r="B12" s="221" t="s">
        <v>189</v>
      </c>
      <c r="D12" s="223">
        <v>-194</v>
      </c>
      <c r="E12" s="223" t="s">
        <v>192</v>
      </c>
      <c r="F12" s="243">
        <v>-394</v>
      </c>
      <c r="G12" s="223">
        <v>178</v>
      </c>
      <c r="I12" s="223">
        <v>-216</v>
      </c>
      <c r="J12" s="223">
        <v>36</v>
      </c>
    </row>
    <row r="13" spans="1:10" s="142" customFormat="1" ht="12.75">
      <c r="A13" s="118"/>
      <c r="B13" s="221" t="s">
        <v>190</v>
      </c>
      <c r="D13" s="223"/>
      <c r="E13" s="223"/>
      <c r="F13" s="243"/>
      <c r="G13" s="223"/>
      <c r="I13" s="223">
        <v>-200</v>
      </c>
      <c r="J13" s="223">
        <v>-228</v>
      </c>
    </row>
    <row r="14" spans="1:10" s="142" customFormat="1" ht="33.75">
      <c r="A14" s="118"/>
      <c r="B14" s="143" t="s">
        <v>70</v>
      </c>
      <c r="D14" s="223">
        <v>3</v>
      </c>
      <c r="E14" s="223">
        <v>0</v>
      </c>
      <c r="F14" s="223">
        <v>0</v>
      </c>
      <c r="G14" s="223">
        <v>2</v>
      </c>
      <c r="I14" s="223">
        <v>7</v>
      </c>
      <c r="J14" s="223">
        <v>-2</v>
      </c>
    </row>
    <row r="15" spans="1:10" s="140" customFormat="1" ht="13.5" thickBot="1">
      <c r="A15" s="118"/>
      <c r="B15" s="143" t="s">
        <v>71</v>
      </c>
      <c r="D15" s="223">
        <v>14</v>
      </c>
      <c r="E15" s="223">
        <v>20</v>
      </c>
      <c r="F15" s="223">
        <v>11</v>
      </c>
      <c r="G15" s="223">
        <v>55</v>
      </c>
      <c r="I15" s="223">
        <v>15</v>
      </c>
      <c r="J15" s="223">
        <v>73</v>
      </c>
    </row>
    <row r="16" spans="1:10" s="147" customFormat="1" ht="13.5" thickBot="1">
      <c r="A16" s="258" t="s">
        <v>68</v>
      </c>
      <c r="B16" s="258"/>
      <c r="D16" s="154">
        <v>157</v>
      </c>
      <c r="E16" s="154">
        <v>325</v>
      </c>
      <c r="F16" s="226">
        <v>11</v>
      </c>
      <c r="G16" s="226">
        <v>133</v>
      </c>
      <c r="I16" s="251">
        <f>SUM(I9:I15)</f>
        <v>-48</v>
      </c>
      <c r="J16" s="251">
        <f>SUM(J9:J15)</f>
        <v>151</v>
      </c>
    </row>
    <row r="17" spans="1:10" s="142" customFormat="1" ht="12.75">
      <c r="A17" s="240"/>
      <c r="B17" s="221" t="s">
        <v>172</v>
      </c>
      <c r="D17" s="216"/>
      <c r="E17" s="216"/>
      <c r="F17" s="216"/>
      <c r="G17" s="216">
        <v>145</v>
      </c>
      <c r="I17" s="216"/>
      <c r="J17" s="216"/>
    </row>
    <row r="18" spans="1:10" s="142" customFormat="1" ht="13.5" thickBot="1">
      <c r="A18" s="240"/>
      <c r="B18" s="221" t="s">
        <v>180</v>
      </c>
      <c r="D18" s="216"/>
      <c r="E18" s="216"/>
      <c r="F18" s="216">
        <v>358</v>
      </c>
      <c r="G18" s="216">
        <v>20</v>
      </c>
      <c r="I18" s="216">
        <v>200</v>
      </c>
      <c r="J18" s="216">
        <v>228</v>
      </c>
    </row>
    <row r="19" spans="1:10" s="147" customFormat="1" ht="24" customHeight="1" thickBot="1">
      <c r="A19" s="261" t="s">
        <v>171</v>
      </c>
      <c r="B19" s="261"/>
      <c r="D19" s="246">
        <f>+D18+D16</f>
        <v>157</v>
      </c>
      <c r="E19" s="246">
        <f>+E18+E16</f>
        <v>325</v>
      </c>
      <c r="F19" s="246">
        <v>369</v>
      </c>
      <c r="G19" s="246">
        <v>298</v>
      </c>
      <c r="I19" s="246">
        <f>+I18+I16</f>
        <v>152</v>
      </c>
      <c r="J19" s="246">
        <f>+J18+J16</f>
        <v>379</v>
      </c>
    </row>
    <row r="20" ht="12.75">
      <c r="A20" s="240"/>
    </row>
  </sheetData>
  <sheetProtection/>
  <mergeCells count="6">
    <mergeCell ref="D1:G1"/>
    <mergeCell ref="A16:B16"/>
    <mergeCell ref="A9:B9"/>
    <mergeCell ref="A5:B5"/>
    <mergeCell ref="A19:B19"/>
    <mergeCell ref="I1:J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view="pageBreakPreview" zoomScale="75" zoomScaleNormal="70" zoomScaleSheetLayoutView="75" zoomScalePageLayoutView="0" workbookViewId="0" topLeftCell="A1">
      <selection activeCell="O40" sqref="O40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11" width="11.421875" style="6" customWidth="1"/>
    <col min="12" max="12" width="0.9921875" style="5" customWidth="1"/>
    <col min="13" max="14" width="11.421875" style="6" customWidth="1"/>
    <col min="15" max="16384" width="9.140625" style="56" customWidth="1"/>
  </cols>
  <sheetData>
    <row r="2" spans="2:14" ht="18">
      <c r="B2" s="254" t="s">
        <v>15</v>
      </c>
      <c r="C2" s="254"/>
      <c r="D2" s="254"/>
      <c r="E2" s="254"/>
      <c r="F2" s="254"/>
      <c r="H2" s="257">
        <v>2014</v>
      </c>
      <c r="I2" s="257"/>
      <c r="J2" s="257"/>
      <c r="K2" s="257"/>
      <c r="M2" s="257">
        <v>2015</v>
      </c>
      <c r="N2" s="257"/>
    </row>
    <row r="3" spans="2:14" ht="12.75">
      <c r="B3" s="262"/>
      <c r="C3" s="262"/>
      <c r="D3" s="262"/>
      <c r="E3" s="262"/>
      <c r="F3" s="262"/>
      <c r="H3" s="7" t="s">
        <v>77</v>
      </c>
      <c r="I3" s="7" t="s">
        <v>78</v>
      </c>
      <c r="J3" s="7" t="s">
        <v>79</v>
      </c>
      <c r="K3" s="7" t="s">
        <v>80</v>
      </c>
      <c r="M3" s="7" t="s">
        <v>77</v>
      </c>
      <c r="N3" s="7" t="s">
        <v>78</v>
      </c>
    </row>
    <row r="4" spans="2:14" ht="15">
      <c r="B4" s="1"/>
      <c r="C4" s="1"/>
      <c r="D4" s="1"/>
      <c r="E4" s="1"/>
      <c r="F4" s="1"/>
      <c r="H4" s="8"/>
      <c r="I4" s="8"/>
      <c r="J4" s="8"/>
      <c r="K4" s="8"/>
      <c r="M4" s="8"/>
      <c r="N4" s="8"/>
    </row>
    <row r="5" spans="1:14" ht="23.25">
      <c r="A5" s="6"/>
      <c r="B5" s="9" t="s">
        <v>81</v>
      </c>
      <c r="F5" s="6"/>
      <c r="G5" s="6"/>
      <c r="H5" s="8"/>
      <c r="I5" s="8"/>
      <c r="J5" s="8"/>
      <c r="K5" s="8"/>
      <c r="L5" s="6"/>
      <c r="M5" s="8"/>
      <c r="N5" s="8"/>
    </row>
    <row r="6" spans="1:14" ht="12.75">
      <c r="A6" s="6"/>
      <c r="F6" s="6"/>
      <c r="G6" s="6"/>
      <c r="H6" s="8"/>
      <c r="I6" s="8"/>
      <c r="J6" s="8"/>
      <c r="K6" s="8"/>
      <c r="L6" s="6"/>
      <c r="M6" s="8"/>
      <c r="N6" s="8"/>
    </row>
    <row r="7" spans="1:14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</row>
    <row r="8" spans="1:14" s="38" customFormat="1" ht="12.75">
      <c r="A8" s="24"/>
      <c r="B8" s="21" t="s">
        <v>82</v>
      </c>
      <c r="C8" s="21"/>
      <c r="D8" s="57"/>
      <c r="E8" s="57"/>
      <c r="F8" s="58"/>
      <c r="G8" s="24"/>
      <c r="H8" s="23">
        <v>3073</v>
      </c>
      <c r="I8" s="23">
        <v>0</v>
      </c>
      <c r="J8" s="23">
        <v>0</v>
      </c>
      <c r="K8" s="23">
        <v>0</v>
      </c>
      <c r="L8" s="24"/>
      <c r="M8" s="23">
        <v>0</v>
      </c>
      <c r="N8" s="23">
        <v>0</v>
      </c>
    </row>
    <row r="9" spans="1:14" ht="12.75">
      <c r="A9" s="26"/>
      <c r="B9" s="59" t="s">
        <v>83</v>
      </c>
      <c r="C9" s="60"/>
      <c r="D9" s="61"/>
      <c r="E9" s="3"/>
      <c r="F9" s="31"/>
      <c r="G9" s="3"/>
      <c r="H9" s="36">
        <v>105</v>
      </c>
      <c r="I9" s="36">
        <v>84</v>
      </c>
      <c r="J9" s="36">
        <v>84</v>
      </c>
      <c r="K9" s="36">
        <v>73</v>
      </c>
      <c r="L9" s="3"/>
      <c r="M9" s="36">
        <v>72</v>
      </c>
      <c r="N9" s="36">
        <v>54</v>
      </c>
    </row>
    <row r="10" spans="1:14" ht="12.75">
      <c r="A10" s="32"/>
      <c r="B10" s="4" t="s">
        <v>84</v>
      </c>
      <c r="C10" s="33"/>
      <c r="D10" s="34"/>
      <c r="E10" s="35"/>
      <c r="F10" s="31"/>
      <c r="G10" s="35"/>
      <c r="H10" s="36">
        <v>25</v>
      </c>
      <c r="I10" s="36">
        <v>30</v>
      </c>
      <c r="J10" s="36">
        <v>35</v>
      </c>
      <c r="K10" s="36">
        <v>51</v>
      </c>
      <c r="L10" s="35"/>
      <c r="M10" s="36">
        <v>57</v>
      </c>
      <c r="N10" s="36">
        <v>76</v>
      </c>
    </row>
    <row r="11" spans="1:14" ht="12.75">
      <c r="A11" s="32"/>
      <c r="B11" s="4" t="s">
        <v>85</v>
      </c>
      <c r="C11" s="33"/>
      <c r="D11" s="34"/>
      <c r="E11" s="35"/>
      <c r="F11" s="31"/>
      <c r="G11" s="35"/>
      <c r="H11" s="36">
        <v>0</v>
      </c>
      <c r="I11" s="36">
        <v>0</v>
      </c>
      <c r="J11" s="36">
        <v>0</v>
      </c>
      <c r="K11" s="36">
        <v>0</v>
      </c>
      <c r="L11" s="35"/>
      <c r="M11" s="36">
        <v>0</v>
      </c>
      <c r="N11" s="36">
        <v>0</v>
      </c>
    </row>
    <row r="12" spans="1:14" ht="12.75">
      <c r="A12" s="32"/>
      <c r="B12" s="4" t="s">
        <v>143</v>
      </c>
      <c r="C12" s="33"/>
      <c r="D12" s="34"/>
      <c r="E12" s="35"/>
      <c r="F12" s="31"/>
      <c r="G12" s="35"/>
      <c r="H12" s="36">
        <v>1162</v>
      </c>
      <c r="I12" s="36">
        <v>4111</v>
      </c>
      <c r="J12" s="36">
        <v>4449</v>
      </c>
      <c r="K12" s="36">
        <v>4307</v>
      </c>
      <c r="L12" s="35"/>
      <c r="M12" s="36">
        <v>4184</v>
      </c>
      <c r="N12" s="36">
        <v>4415</v>
      </c>
    </row>
    <row r="13" spans="2:14" s="62" customFormat="1" ht="12.75">
      <c r="B13" s="63" t="s">
        <v>86</v>
      </c>
      <c r="C13" s="64"/>
      <c r="D13" s="63"/>
      <c r="E13" s="65"/>
      <c r="F13" s="66"/>
      <c r="G13" s="68"/>
      <c r="H13" s="67">
        <v>4365</v>
      </c>
      <c r="I13" s="67">
        <v>4225</v>
      </c>
      <c r="J13" s="67">
        <v>4568</v>
      </c>
      <c r="K13" s="67">
        <v>4431</v>
      </c>
      <c r="L13" s="68"/>
      <c r="M13" s="252">
        <f>SUM(M8:M12)</f>
        <v>4313</v>
      </c>
      <c r="N13" s="252">
        <f>SUM(N8:N12)</f>
        <v>4545</v>
      </c>
    </row>
    <row r="14" spans="1:14" ht="12.75">
      <c r="A14" s="32"/>
      <c r="B14" s="4" t="s">
        <v>87</v>
      </c>
      <c r="C14" s="41"/>
      <c r="E14" s="35"/>
      <c r="F14" s="42"/>
      <c r="G14" s="35"/>
      <c r="H14" s="37">
        <v>148</v>
      </c>
      <c r="I14" s="37">
        <v>81</v>
      </c>
      <c r="J14" s="37">
        <v>136</v>
      </c>
      <c r="K14" s="37">
        <v>57</v>
      </c>
      <c r="L14" s="35"/>
      <c r="M14" s="37">
        <v>278</v>
      </c>
      <c r="N14" s="37">
        <v>44</v>
      </c>
    </row>
    <row r="15" spans="2:14" s="62" customFormat="1" ht="12.75">
      <c r="B15" s="63" t="s">
        <v>88</v>
      </c>
      <c r="C15" s="64"/>
      <c r="D15" s="63"/>
      <c r="E15" s="65"/>
      <c r="F15" s="66"/>
      <c r="G15" s="68"/>
      <c r="H15" s="67">
        <v>4513</v>
      </c>
      <c r="I15" s="67">
        <v>4306</v>
      </c>
      <c r="J15" s="67">
        <v>4704</v>
      </c>
      <c r="K15" s="67">
        <v>4488</v>
      </c>
      <c r="L15" s="68"/>
      <c r="M15" s="252">
        <f>SUM(M13:M14)</f>
        <v>4591</v>
      </c>
      <c r="N15" s="252">
        <f>SUM(N13:N14)</f>
        <v>4589</v>
      </c>
    </row>
    <row r="16" spans="1:14" ht="12.75">
      <c r="A16" s="32"/>
      <c r="B16" s="4" t="s">
        <v>89</v>
      </c>
      <c r="C16" s="41"/>
      <c r="E16" s="35"/>
      <c r="F16" s="42"/>
      <c r="G16" s="35"/>
      <c r="H16" s="37">
        <v>0</v>
      </c>
      <c r="I16" s="37">
        <v>0</v>
      </c>
      <c r="J16" s="37">
        <v>0</v>
      </c>
      <c r="K16" s="37">
        <v>0</v>
      </c>
      <c r="L16" s="35"/>
      <c r="M16" s="37">
        <v>0</v>
      </c>
      <c r="N16" s="37">
        <v>0</v>
      </c>
    </row>
    <row r="17" spans="1:14" ht="12.75">
      <c r="A17" s="32"/>
      <c r="B17" s="4" t="s">
        <v>90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N17" s="37">
        <v>0</v>
      </c>
    </row>
    <row r="18" spans="1:14" ht="12.75">
      <c r="A18" s="32"/>
      <c r="B18" s="4" t="s">
        <v>91</v>
      </c>
      <c r="C18" s="41"/>
      <c r="D18" s="35"/>
      <c r="E18" s="35"/>
      <c r="F18" s="42"/>
      <c r="G18" s="35"/>
      <c r="H18" s="37">
        <v>470</v>
      </c>
      <c r="I18" s="37">
        <v>655</v>
      </c>
      <c r="J18" s="37">
        <v>328</v>
      </c>
      <c r="K18" s="37">
        <v>248</v>
      </c>
      <c r="L18" s="35"/>
      <c r="M18" s="37">
        <v>200</v>
      </c>
      <c r="N18" s="37">
        <v>460</v>
      </c>
    </row>
    <row r="19" spans="2:14" s="62" customFormat="1" ht="12.75">
      <c r="B19" s="63" t="s">
        <v>92</v>
      </c>
      <c r="C19" s="64"/>
      <c r="D19" s="63"/>
      <c r="E19" s="65"/>
      <c r="F19" s="66"/>
      <c r="G19" s="68"/>
      <c r="H19" s="67">
        <v>470</v>
      </c>
      <c r="I19" s="67">
        <v>655</v>
      </c>
      <c r="J19" s="67">
        <v>328</v>
      </c>
      <c r="K19" s="67">
        <v>248</v>
      </c>
      <c r="L19" s="68"/>
      <c r="M19" s="252">
        <f>SUM(M16:M18)</f>
        <v>200</v>
      </c>
      <c r="N19" s="252">
        <f>SUM(N16:N18)</f>
        <v>460</v>
      </c>
    </row>
    <row r="20" spans="1:14" ht="12.75">
      <c r="A20" s="32"/>
      <c r="B20" s="4" t="s">
        <v>93</v>
      </c>
      <c r="C20" s="33"/>
      <c r="E20" s="35"/>
      <c r="F20" s="42"/>
      <c r="G20" s="35"/>
      <c r="H20" s="37">
        <v>-6</v>
      </c>
      <c r="I20" s="37">
        <v>-27</v>
      </c>
      <c r="J20" s="37">
        <v>-84</v>
      </c>
      <c r="K20" s="37">
        <v>-106</v>
      </c>
      <c r="L20" s="35"/>
      <c r="M20" s="37">
        <v>-121</v>
      </c>
      <c r="N20" s="37">
        <v>-60</v>
      </c>
    </row>
    <row r="21" spans="2:14" s="62" customFormat="1" ht="12.75">
      <c r="B21" s="63" t="s">
        <v>94</v>
      </c>
      <c r="C21" s="64"/>
      <c r="D21" s="63"/>
      <c r="E21" s="65"/>
      <c r="F21" s="66"/>
      <c r="G21" s="68"/>
      <c r="H21" s="67">
        <v>4037</v>
      </c>
      <c r="I21" s="67">
        <v>3624</v>
      </c>
      <c r="J21" s="67">
        <v>4292</v>
      </c>
      <c r="K21" s="67">
        <v>4134</v>
      </c>
      <c r="L21" s="68"/>
      <c r="M21" s="252">
        <f>M15-M19+M20</f>
        <v>4270</v>
      </c>
      <c r="N21" s="252">
        <f>N15-N19+N20</f>
        <v>4069</v>
      </c>
    </row>
    <row r="22" spans="1:14" ht="12.75">
      <c r="A22" s="38"/>
      <c r="B22" s="69" t="s">
        <v>95</v>
      </c>
      <c r="C22" s="70"/>
      <c r="D22" s="69"/>
      <c r="E22" s="71"/>
      <c r="F22" s="72"/>
      <c r="G22" s="74"/>
      <c r="H22" s="73">
        <v>0.24</v>
      </c>
      <c r="I22" s="73">
        <v>0.23</v>
      </c>
      <c r="J22" s="73">
        <v>0.26</v>
      </c>
      <c r="K22" s="73">
        <v>0.25</v>
      </c>
      <c r="L22" s="74"/>
      <c r="M22" s="73">
        <v>0.25</v>
      </c>
      <c r="N22" s="73">
        <v>0.25</v>
      </c>
    </row>
    <row r="24" ht="12.75">
      <c r="B24" s="2" t="s">
        <v>96</v>
      </c>
    </row>
    <row r="25" spans="2:14" ht="12.75">
      <c r="B25" s="56" t="s">
        <v>3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</row>
    <row r="26" spans="2:14" ht="12.75">
      <c r="B26" s="56" t="s">
        <v>4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</row>
    <row r="27" spans="1:14" ht="12.75">
      <c r="A27" s="38"/>
      <c r="B27" s="69" t="s">
        <v>5</v>
      </c>
      <c r="C27" s="70"/>
      <c r="D27" s="69"/>
      <c r="E27" s="71"/>
      <c r="F27" s="72"/>
      <c r="G27" s="76"/>
      <c r="H27" s="73">
        <v>0</v>
      </c>
      <c r="I27" s="73">
        <v>0</v>
      </c>
      <c r="J27" s="73">
        <v>0</v>
      </c>
      <c r="K27" s="73">
        <v>0</v>
      </c>
      <c r="L27" s="76"/>
      <c r="M27" s="73">
        <v>0</v>
      </c>
      <c r="N27" s="73">
        <v>0</v>
      </c>
    </row>
    <row r="28" ht="12.75">
      <c r="N28" s="6">
        <v>0</v>
      </c>
    </row>
    <row r="29" spans="2:14" ht="12.75">
      <c r="B29" s="2" t="s">
        <v>97</v>
      </c>
      <c r="H29" s="77">
        <v>1</v>
      </c>
      <c r="I29" s="77">
        <v>3</v>
      </c>
      <c r="J29" s="77">
        <v>1.1</v>
      </c>
      <c r="K29" s="77">
        <v>1.2</v>
      </c>
      <c r="M29" s="77">
        <v>1.2</v>
      </c>
      <c r="N29" s="77">
        <v>2.2</v>
      </c>
    </row>
    <row r="30" spans="2:14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</row>
    <row r="31" ht="13.5" thickTop="1"/>
    <row r="32" spans="2:6" ht="28.5" customHeight="1">
      <c r="B32" s="253" t="s">
        <v>98</v>
      </c>
      <c r="C32" s="253"/>
      <c r="D32" s="253"/>
      <c r="E32" s="253"/>
      <c r="F32" s="253"/>
    </row>
  </sheetData>
  <sheetProtection/>
  <mergeCells count="3">
    <mergeCell ref="B2:F3"/>
    <mergeCell ref="H2:K2"/>
    <mergeCell ref="M2:N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="85" zoomScaleSheetLayoutView="85" zoomScalePageLayoutView="0" workbookViewId="0" topLeftCell="A1">
      <pane xSplit="1" ySplit="3" topLeftCell="B4" activePane="bottomRight" state="frozen"/>
      <selection pane="topLeft" activeCell="L63" sqref="L63"/>
      <selection pane="topRight" activeCell="L63" sqref="L63"/>
      <selection pane="bottomLeft" activeCell="L63" sqref="L63"/>
      <selection pane="bottomRight" activeCell="P26" sqref="P26"/>
    </sheetView>
  </sheetViews>
  <sheetFormatPr defaultColWidth="9.140625" defaultRowHeight="12.75"/>
  <cols>
    <col min="1" max="1" width="52.7109375" style="56" customWidth="1"/>
    <col min="2" max="2" width="13.140625" style="56" customWidth="1"/>
    <col min="3" max="3" width="0.9921875" style="81" customWidth="1"/>
    <col min="4" max="7" width="13.140625" style="56" bestFit="1" customWidth="1"/>
    <col min="8" max="8" width="0.9921875" style="81" customWidth="1"/>
    <col min="9" max="10" width="11.00390625" style="56" customWidth="1"/>
    <col min="11" max="16384" width="9.140625" style="56" customWidth="1"/>
  </cols>
  <sheetData>
    <row r="1" ht="12.75">
      <c r="A1" s="80" t="s">
        <v>99</v>
      </c>
    </row>
    <row r="2" spans="1:10" ht="18">
      <c r="A2" s="264" t="s">
        <v>100</v>
      </c>
      <c r="B2" s="244">
        <v>2013</v>
      </c>
      <c r="C2" s="6"/>
      <c r="D2" s="263">
        <v>2014</v>
      </c>
      <c r="E2" s="263"/>
      <c r="F2" s="263"/>
      <c r="G2" s="263"/>
      <c r="H2" s="6"/>
      <c r="I2" s="263">
        <v>2015</v>
      </c>
      <c r="J2" s="263"/>
    </row>
    <row r="3" spans="1:10" ht="12.75">
      <c r="A3" s="265"/>
      <c r="B3" s="7" t="s">
        <v>80</v>
      </c>
      <c r="C3" s="6"/>
      <c r="D3" s="7" t="s">
        <v>77</v>
      </c>
      <c r="E3" s="7" t="s">
        <v>78</v>
      </c>
      <c r="F3" s="7" t="s">
        <v>79</v>
      </c>
      <c r="G3" s="7" t="s">
        <v>80</v>
      </c>
      <c r="H3" s="6"/>
      <c r="I3" s="7" t="s">
        <v>77</v>
      </c>
      <c r="J3" s="7" t="s">
        <v>78</v>
      </c>
    </row>
    <row r="4" spans="1:10" ht="12.75">
      <c r="A4" s="82"/>
      <c r="B4" s="8"/>
      <c r="C4" s="6"/>
      <c r="D4" s="8"/>
      <c r="E4" s="8"/>
      <c r="F4" s="8"/>
      <c r="G4" s="8"/>
      <c r="H4" s="6"/>
      <c r="I4" s="8"/>
      <c r="J4" s="8"/>
    </row>
    <row r="5" spans="1:10" s="84" customFormat="1" ht="12.75">
      <c r="A5" s="101" t="s">
        <v>13</v>
      </c>
      <c r="B5" s="94">
        <v>286</v>
      </c>
      <c r="D5" s="94">
        <v>352</v>
      </c>
      <c r="E5" s="94">
        <v>418</v>
      </c>
      <c r="F5" s="94">
        <v>480</v>
      </c>
      <c r="G5" s="94">
        <v>539</v>
      </c>
      <c r="I5" s="94">
        <v>591</v>
      </c>
      <c r="J5" s="94">
        <v>627</v>
      </c>
    </row>
    <row r="6" spans="1:10" ht="12.75">
      <c r="A6" s="82"/>
      <c r="B6" s="8"/>
      <c r="C6" s="6"/>
      <c r="D6" s="8"/>
      <c r="E6" s="8"/>
      <c r="F6" s="8"/>
      <c r="G6" s="8"/>
      <c r="H6" s="6"/>
      <c r="I6" s="8"/>
      <c r="J6" s="8"/>
    </row>
    <row r="7" spans="1:10" ht="12.75">
      <c r="A7" s="83" t="s">
        <v>104</v>
      </c>
      <c r="B7" s="8"/>
      <c r="C7" s="6"/>
      <c r="D7" s="8"/>
      <c r="E7" s="8"/>
      <c r="F7" s="8"/>
      <c r="G7" s="8"/>
      <c r="H7" s="6"/>
      <c r="I7" s="8"/>
      <c r="J7" s="8"/>
    </row>
    <row r="8" spans="1:10" s="84" customFormat="1" ht="12.75">
      <c r="A8" s="97" t="s">
        <v>152</v>
      </c>
      <c r="B8" s="94">
        <v>4275</v>
      </c>
      <c r="D8" s="94">
        <v>4203</v>
      </c>
      <c r="E8" s="94">
        <v>4133</v>
      </c>
      <c r="F8" s="94">
        <v>4061</v>
      </c>
      <c r="G8" s="94">
        <v>3974</v>
      </c>
      <c r="I8" s="94">
        <v>3880</v>
      </c>
      <c r="J8" s="94">
        <v>3780</v>
      </c>
    </row>
    <row r="9" spans="1:10" s="84" customFormat="1" ht="12.75">
      <c r="A9" s="97" t="s">
        <v>101</v>
      </c>
      <c r="B9" s="94">
        <v>466</v>
      </c>
      <c r="D9" s="94">
        <v>482</v>
      </c>
      <c r="E9" s="94">
        <v>500</v>
      </c>
      <c r="F9" s="94">
        <v>518</v>
      </c>
      <c r="G9" s="94">
        <v>538</v>
      </c>
      <c r="I9" s="94">
        <v>555</v>
      </c>
      <c r="J9" s="94">
        <v>567</v>
      </c>
    </row>
    <row r="10" spans="1:10" s="81" customFormat="1" ht="12.75">
      <c r="A10" s="101" t="s">
        <v>102</v>
      </c>
      <c r="B10" s="106">
        <v>4741</v>
      </c>
      <c r="C10" s="106"/>
      <c r="D10" s="106">
        <v>4685</v>
      </c>
      <c r="E10" s="106">
        <v>4633</v>
      </c>
      <c r="F10" s="106">
        <v>4579</v>
      </c>
      <c r="G10" s="106">
        <v>4512</v>
      </c>
      <c r="H10" s="106"/>
      <c r="I10" s="106">
        <v>4435</v>
      </c>
      <c r="J10" s="106">
        <v>4347</v>
      </c>
    </row>
    <row r="11" spans="1:10" ht="12.75">
      <c r="A11" s="82"/>
      <c r="B11" s="8"/>
      <c r="C11" s="6"/>
      <c r="D11" s="8"/>
      <c r="E11" s="8"/>
      <c r="F11" s="8"/>
      <c r="G11" s="8"/>
      <c r="H11" s="6"/>
      <c r="I11" s="8"/>
      <c r="J11" s="8"/>
    </row>
    <row r="12" spans="1:10" ht="12.75">
      <c r="A12" s="83" t="s">
        <v>103</v>
      </c>
      <c r="B12" s="8"/>
      <c r="C12" s="6"/>
      <c r="D12" s="8"/>
      <c r="E12" s="8"/>
      <c r="F12" s="8"/>
      <c r="G12" s="8"/>
      <c r="H12" s="6"/>
      <c r="I12" s="8"/>
      <c r="J12" s="8"/>
    </row>
    <row r="13" spans="1:10" s="84" customFormat="1" ht="12.75">
      <c r="A13" s="97" t="s">
        <v>12</v>
      </c>
      <c r="B13" s="94">
        <v>2076</v>
      </c>
      <c r="D13" s="94">
        <v>2051</v>
      </c>
      <c r="E13" s="94">
        <v>2031</v>
      </c>
      <c r="F13" s="94">
        <v>2006</v>
      </c>
      <c r="G13" s="94">
        <v>1959</v>
      </c>
      <c r="I13" s="94">
        <v>1902</v>
      </c>
      <c r="J13" s="94">
        <v>1850</v>
      </c>
    </row>
    <row r="14" spans="1:10" s="84" customFormat="1" ht="12.75">
      <c r="A14" s="97" t="s">
        <v>153</v>
      </c>
      <c r="B14" s="199">
        <v>71</v>
      </c>
      <c r="D14" s="199">
        <v>94</v>
      </c>
      <c r="E14" s="199">
        <v>116</v>
      </c>
      <c r="F14" s="199">
        <v>140</v>
      </c>
      <c r="G14" s="199">
        <v>174</v>
      </c>
      <c r="I14" s="199">
        <v>207</v>
      </c>
      <c r="J14" s="199">
        <v>232</v>
      </c>
    </row>
    <row r="15" spans="1:10" s="84" customFormat="1" ht="12.75">
      <c r="A15" s="97" t="s">
        <v>11</v>
      </c>
      <c r="B15" s="94">
        <v>154</v>
      </c>
      <c r="D15" s="94">
        <v>140</v>
      </c>
      <c r="E15" s="94">
        <v>134</v>
      </c>
      <c r="F15" s="94">
        <v>123</v>
      </c>
      <c r="G15" s="94">
        <v>108</v>
      </c>
      <c r="I15" s="94">
        <v>89</v>
      </c>
      <c r="J15" s="94">
        <v>77</v>
      </c>
    </row>
    <row r="16" spans="1:10" s="81" customFormat="1" ht="12.75">
      <c r="A16" s="101" t="s">
        <v>182</v>
      </c>
      <c r="B16" s="106">
        <v>2301</v>
      </c>
      <c r="C16" s="106"/>
      <c r="D16" s="106">
        <v>2285</v>
      </c>
      <c r="E16" s="106">
        <v>2281</v>
      </c>
      <c r="F16" s="106">
        <v>2269</v>
      </c>
      <c r="G16" s="106">
        <v>2241</v>
      </c>
      <c r="H16" s="106"/>
      <c r="I16" s="106">
        <v>2198</v>
      </c>
      <c r="J16" s="106">
        <v>2159</v>
      </c>
    </row>
    <row r="17" spans="2:10" ht="12.75">
      <c r="B17" s="156"/>
      <c r="D17" s="156"/>
      <c r="E17" s="156"/>
      <c r="F17" s="156"/>
      <c r="G17" s="156"/>
      <c r="I17" s="156"/>
      <c r="J17" s="156"/>
    </row>
    <row r="18" spans="1:10" s="81" customFormat="1" ht="12.75">
      <c r="A18" s="176" t="s">
        <v>106</v>
      </c>
      <c r="B18" s="96"/>
      <c r="D18" s="96"/>
      <c r="E18" s="96"/>
      <c r="F18" s="96"/>
      <c r="G18" s="96"/>
      <c r="I18" s="96"/>
      <c r="J18" s="96"/>
    </row>
    <row r="19" spans="1:10" s="81" customFormat="1" ht="12.75">
      <c r="A19" s="177" t="s">
        <v>9</v>
      </c>
      <c r="B19" s="93">
        <v>121</v>
      </c>
      <c r="D19" s="93">
        <v>123</v>
      </c>
      <c r="E19" s="93">
        <v>129</v>
      </c>
      <c r="F19" s="93">
        <v>135</v>
      </c>
      <c r="G19" s="93">
        <v>143</v>
      </c>
      <c r="I19" s="93">
        <v>150</v>
      </c>
      <c r="J19" s="93">
        <v>156</v>
      </c>
    </row>
    <row r="20" spans="1:10" s="81" customFormat="1" ht="12.75">
      <c r="A20" s="177" t="s">
        <v>105</v>
      </c>
      <c r="B20" s="93">
        <v>586</v>
      </c>
      <c r="D20" s="93">
        <v>585</v>
      </c>
      <c r="E20" s="93">
        <v>591</v>
      </c>
      <c r="F20" s="93">
        <v>600</v>
      </c>
      <c r="G20" s="93">
        <v>605</v>
      </c>
      <c r="I20" s="93">
        <v>606</v>
      </c>
      <c r="J20" s="93">
        <v>605</v>
      </c>
    </row>
    <row r="21" spans="1:10" s="81" customFormat="1" ht="12.75">
      <c r="A21" s="176" t="s">
        <v>115</v>
      </c>
      <c r="B21" s="96">
        <v>707</v>
      </c>
      <c r="D21" s="96">
        <v>708</v>
      </c>
      <c r="E21" s="96">
        <v>720</v>
      </c>
      <c r="F21" s="96">
        <v>735</v>
      </c>
      <c r="G21" s="96">
        <v>748</v>
      </c>
      <c r="I21" s="96">
        <v>756</v>
      </c>
      <c r="J21" s="96">
        <v>761</v>
      </c>
    </row>
    <row r="22" spans="1:10" s="81" customFormat="1" ht="12.75">
      <c r="A22" s="97" t="s">
        <v>168</v>
      </c>
      <c r="B22" s="200">
        <v>116</v>
      </c>
      <c r="D22" s="200">
        <v>124</v>
      </c>
      <c r="E22" s="200">
        <v>132</v>
      </c>
      <c r="F22" s="200">
        <v>141</v>
      </c>
      <c r="G22" s="200">
        <v>150</v>
      </c>
      <c r="I22" s="200">
        <v>158</v>
      </c>
      <c r="J22" s="200">
        <v>158</v>
      </c>
    </row>
    <row r="23" spans="1:10" s="81" customFormat="1" ht="12.75">
      <c r="A23" s="198"/>
      <c r="B23" s="93"/>
      <c r="C23" s="84"/>
      <c r="D23" s="93"/>
      <c r="E23" s="93"/>
      <c r="F23" s="93"/>
      <c r="G23" s="93"/>
      <c r="H23" s="84"/>
      <c r="I23" s="93"/>
      <c r="J23" s="93"/>
    </row>
    <row r="24" spans="1:10" s="81" customFormat="1" ht="12.75">
      <c r="A24" s="101" t="s">
        <v>107</v>
      </c>
      <c r="B24" s="93">
        <v>351</v>
      </c>
      <c r="C24" s="84"/>
      <c r="D24" s="93">
        <v>364</v>
      </c>
      <c r="E24" s="93">
        <v>383</v>
      </c>
      <c r="F24" s="93">
        <v>402</v>
      </c>
      <c r="G24" s="93">
        <v>423</v>
      </c>
      <c r="H24" s="84"/>
      <c r="I24" s="93">
        <v>441</v>
      </c>
      <c r="J24" s="93">
        <v>455</v>
      </c>
    </row>
    <row r="25" spans="1:10" s="81" customFormat="1" ht="12.75">
      <c r="A25" s="178"/>
      <c r="B25" s="93"/>
      <c r="C25" s="84"/>
      <c r="D25" s="93"/>
      <c r="E25" s="93"/>
      <c r="F25" s="93"/>
      <c r="G25" s="93"/>
      <c r="H25" s="84"/>
      <c r="I25" s="93"/>
      <c r="J25" s="93"/>
    </row>
    <row r="26" s="84" customFormat="1" ht="12.75">
      <c r="A26" s="101" t="s">
        <v>108</v>
      </c>
    </row>
    <row r="27" spans="1:10" s="81" customFormat="1" ht="12.75">
      <c r="A27" s="180" t="s">
        <v>0</v>
      </c>
      <c r="B27" s="104">
        <v>7221</v>
      </c>
      <c r="D27" s="104">
        <v>7360</v>
      </c>
      <c r="E27" s="104">
        <v>7459</v>
      </c>
      <c r="F27" s="104">
        <v>7533</v>
      </c>
      <c r="G27" s="104">
        <v>7679</v>
      </c>
      <c r="I27" s="104">
        <v>7727</v>
      </c>
      <c r="J27" s="104">
        <v>7897</v>
      </c>
    </row>
    <row r="28" spans="1:10" s="169" customFormat="1" ht="12.75">
      <c r="A28" s="181" t="s">
        <v>109</v>
      </c>
      <c r="B28" s="172">
        <v>2420</v>
      </c>
      <c r="D28" s="172">
        <v>2456</v>
      </c>
      <c r="E28" s="172">
        <v>2464</v>
      </c>
      <c r="F28" s="172">
        <v>2468</v>
      </c>
      <c r="G28" s="172">
        <v>2498</v>
      </c>
      <c r="I28" s="172">
        <v>2496</v>
      </c>
      <c r="J28" s="172">
        <v>2561</v>
      </c>
    </row>
    <row r="29" spans="1:10" s="81" customFormat="1" ht="12.75">
      <c r="A29" s="180" t="s">
        <v>1</v>
      </c>
      <c r="B29" s="104">
        <v>8104</v>
      </c>
      <c r="D29" s="104">
        <v>8035</v>
      </c>
      <c r="E29" s="104">
        <v>8002</v>
      </c>
      <c r="F29" s="104">
        <v>8058</v>
      </c>
      <c r="G29" s="104">
        <v>7950</v>
      </c>
      <c r="I29" s="104">
        <v>7791</v>
      </c>
      <c r="J29" s="104">
        <v>7690</v>
      </c>
    </row>
    <row r="30" spans="1:10" s="81" customFormat="1" ht="12.75">
      <c r="A30" s="101" t="s">
        <v>110</v>
      </c>
      <c r="B30" s="106">
        <v>15325</v>
      </c>
      <c r="C30" s="106"/>
      <c r="D30" s="106">
        <v>15395</v>
      </c>
      <c r="E30" s="106">
        <v>15461</v>
      </c>
      <c r="F30" s="106">
        <v>15591</v>
      </c>
      <c r="G30" s="106">
        <v>15629</v>
      </c>
      <c r="H30" s="106"/>
      <c r="I30" s="106">
        <v>15518</v>
      </c>
      <c r="J30" s="106">
        <v>15587</v>
      </c>
    </row>
    <row r="31" spans="1:10" s="81" customFormat="1" ht="25.5">
      <c r="A31" s="179" t="s">
        <v>111</v>
      </c>
      <c r="B31" s="155">
        <v>1165</v>
      </c>
      <c r="C31" s="85"/>
      <c r="D31" s="155">
        <v>1233</v>
      </c>
      <c r="E31" s="155">
        <v>1319</v>
      </c>
      <c r="F31" s="155">
        <v>1413</v>
      </c>
      <c r="G31" s="155">
        <v>1521</v>
      </c>
      <c r="H31" s="85"/>
      <c r="I31" s="155">
        <v>1598</v>
      </c>
      <c r="J31" s="155">
        <v>1700</v>
      </c>
    </row>
    <row r="32" spans="1:10" ht="12.75">
      <c r="A32" s="83" t="s">
        <v>183</v>
      </c>
      <c r="B32" s="8"/>
      <c r="C32" s="6"/>
      <c r="D32" s="8"/>
      <c r="E32" s="8"/>
      <c r="F32" s="8"/>
      <c r="G32" s="8"/>
      <c r="H32" s="6"/>
      <c r="I32" s="8"/>
      <c r="J32" s="8"/>
    </row>
    <row r="33" spans="1:10" s="81" customFormat="1" ht="12.75">
      <c r="A33" s="86" t="s">
        <v>154</v>
      </c>
      <c r="B33" s="87">
        <v>1301</v>
      </c>
      <c r="D33" s="87">
        <v>1237</v>
      </c>
      <c r="E33" s="87">
        <v>1176</v>
      </c>
      <c r="F33" s="87">
        <v>1111</v>
      </c>
      <c r="G33" s="87">
        <v>1046</v>
      </c>
      <c r="I33" s="87">
        <v>991</v>
      </c>
      <c r="J33" s="87">
        <v>933</v>
      </c>
    </row>
    <row r="34" spans="1:10" s="81" customFormat="1" ht="12.75">
      <c r="A34" s="86" t="s">
        <v>155</v>
      </c>
      <c r="B34" s="87">
        <v>330</v>
      </c>
      <c r="D34" s="87">
        <v>322</v>
      </c>
      <c r="E34" s="87">
        <v>311</v>
      </c>
      <c r="F34" s="87">
        <v>295</v>
      </c>
      <c r="G34" s="87">
        <v>280</v>
      </c>
      <c r="I34" s="87">
        <v>263</v>
      </c>
      <c r="J34" s="87">
        <v>261</v>
      </c>
    </row>
    <row r="35" spans="1:10" s="81" customFormat="1" ht="13.5" thickBot="1">
      <c r="A35" s="86" t="s">
        <v>6</v>
      </c>
      <c r="B35" s="187">
        <v>172</v>
      </c>
      <c r="C35" s="95"/>
      <c r="D35" s="187">
        <v>169</v>
      </c>
      <c r="E35" s="187">
        <v>165</v>
      </c>
      <c r="F35" s="187">
        <v>159</v>
      </c>
      <c r="G35" s="187">
        <v>152</v>
      </c>
      <c r="H35" s="95"/>
      <c r="I35" s="187">
        <v>146</v>
      </c>
      <c r="J35" s="187">
        <v>141</v>
      </c>
    </row>
    <row r="36" spans="1:10" s="81" customFormat="1" ht="23.25" thickTop="1">
      <c r="A36" s="195" t="s">
        <v>112</v>
      </c>
      <c r="B36" s="194"/>
      <c r="C36" s="95"/>
      <c r="D36" s="194"/>
      <c r="E36" s="194"/>
      <c r="F36" s="194"/>
      <c r="G36" s="194"/>
      <c r="H36" s="95"/>
      <c r="I36" s="194"/>
      <c r="J36" s="194"/>
    </row>
    <row r="37" spans="1:10" ht="12.75">
      <c r="A37" s="82"/>
      <c r="B37" s="8"/>
      <c r="C37" s="6"/>
      <c r="D37" s="8"/>
      <c r="E37" s="8"/>
      <c r="F37" s="8"/>
      <c r="G37" s="8"/>
      <c r="H37" s="6"/>
      <c r="I37" s="8"/>
      <c r="J37" s="8"/>
    </row>
    <row r="38" spans="1:10" ht="18">
      <c r="A38" s="264" t="s">
        <v>165</v>
      </c>
      <c r="B38" s="244">
        <v>2013</v>
      </c>
      <c r="C38" s="6"/>
      <c r="D38" s="263">
        <v>2014</v>
      </c>
      <c r="E38" s="263"/>
      <c r="F38" s="263"/>
      <c r="G38" s="263"/>
      <c r="H38" s="6"/>
      <c r="I38" s="263">
        <v>2015</v>
      </c>
      <c r="J38" s="263"/>
    </row>
    <row r="39" spans="1:10" ht="12.75">
      <c r="A39" s="265"/>
      <c r="B39" s="7" t="s">
        <v>80</v>
      </c>
      <c r="C39" s="6"/>
      <c r="D39" s="7" t="s">
        <v>77</v>
      </c>
      <c r="E39" s="7" t="s">
        <v>78</v>
      </c>
      <c r="F39" s="7" t="s">
        <v>79</v>
      </c>
      <c r="G39" s="7" t="s">
        <v>80</v>
      </c>
      <c r="H39" s="6"/>
      <c r="I39" s="7" t="s">
        <v>77</v>
      </c>
      <c r="J39" s="7" t="s">
        <v>78</v>
      </c>
    </row>
    <row r="40" spans="1:10" ht="12.75">
      <c r="A40" s="82"/>
      <c r="B40" s="8"/>
      <c r="C40" s="6"/>
      <c r="D40" s="8"/>
      <c r="E40" s="8"/>
      <c r="F40" s="8"/>
      <c r="G40" s="8"/>
      <c r="H40" s="6"/>
      <c r="I40" s="8"/>
      <c r="J40" s="8"/>
    </row>
    <row r="41" spans="1:10" s="81" customFormat="1" ht="25.5">
      <c r="A41" s="89" t="s">
        <v>113</v>
      </c>
      <c r="B41" s="211">
        <v>43.3</v>
      </c>
      <c r="D41" s="211">
        <v>42.4</v>
      </c>
      <c r="E41" s="211">
        <v>41.9</v>
      </c>
      <c r="F41" s="211">
        <v>41.4</v>
      </c>
      <c r="G41" s="211">
        <v>40</v>
      </c>
      <c r="I41" s="211">
        <v>40.4</v>
      </c>
      <c r="J41" s="211">
        <v>40.2</v>
      </c>
    </row>
    <row r="42" spans="1:10" ht="12.75">
      <c r="A42" s="82"/>
      <c r="B42" s="212"/>
      <c r="C42" s="6"/>
      <c r="D42" s="212"/>
      <c r="E42" s="212"/>
      <c r="F42" s="212"/>
      <c r="G42" s="212"/>
      <c r="H42" s="6"/>
      <c r="I42" s="212"/>
      <c r="J42" s="212"/>
    </row>
    <row r="43" spans="1:10" s="81" customFormat="1" ht="25.5">
      <c r="A43" s="89" t="s">
        <v>114</v>
      </c>
      <c r="B43" s="213">
        <v>60.9</v>
      </c>
      <c r="C43" s="157"/>
      <c r="D43" s="213">
        <v>60.5</v>
      </c>
      <c r="E43" s="213">
        <v>60.4</v>
      </c>
      <c r="F43" s="213">
        <v>60.4</v>
      </c>
      <c r="G43" s="213">
        <v>60.4</v>
      </c>
      <c r="H43" s="157"/>
      <c r="I43" s="213">
        <v>60.8</v>
      </c>
      <c r="J43" s="213">
        <v>61.4</v>
      </c>
    </row>
    <row r="44" spans="1:10" ht="12.75">
      <c r="A44" s="82"/>
      <c r="B44" s="212"/>
      <c r="C44" s="6"/>
      <c r="D44" s="212"/>
      <c r="E44" s="212"/>
      <c r="F44" s="212"/>
      <c r="G44" s="212"/>
      <c r="H44" s="6"/>
      <c r="I44" s="212"/>
      <c r="J44" s="212"/>
    </row>
    <row r="45" s="84" customFormat="1" ht="12.75">
      <c r="A45" s="103" t="s">
        <v>163</v>
      </c>
    </row>
    <row r="46" spans="1:10" ht="12.75">
      <c r="A46" s="180" t="s">
        <v>7</v>
      </c>
      <c r="B46" s="108">
        <v>57.2</v>
      </c>
      <c r="D46" s="108">
        <v>55.6</v>
      </c>
      <c r="E46" s="108">
        <v>55.6</v>
      </c>
      <c r="F46" s="108">
        <v>53.3</v>
      </c>
      <c r="G46" s="108">
        <v>51.4</v>
      </c>
      <c r="I46" s="108">
        <v>50.5</v>
      </c>
      <c r="J46" s="108">
        <v>50</v>
      </c>
    </row>
    <row r="47" spans="1:10" s="171" customFormat="1" ht="12.75">
      <c r="A47" s="209" t="s">
        <v>109</v>
      </c>
      <c r="B47" s="170">
        <v>69.7</v>
      </c>
      <c r="C47" s="169"/>
      <c r="D47" s="170">
        <v>68</v>
      </c>
      <c r="E47" s="170">
        <v>65.7</v>
      </c>
      <c r="F47" s="170">
        <v>61.2</v>
      </c>
      <c r="G47" s="170">
        <v>57.2</v>
      </c>
      <c r="H47" s="169"/>
      <c r="I47" s="170">
        <v>57.1</v>
      </c>
      <c r="J47" s="170">
        <v>55</v>
      </c>
    </row>
    <row r="48" spans="1:10" ht="12.75">
      <c r="A48" s="180" t="s">
        <v>8</v>
      </c>
      <c r="B48" s="108">
        <v>13</v>
      </c>
      <c r="D48" s="108">
        <v>11.9</v>
      </c>
      <c r="E48" s="108">
        <v>12.2</v>
      </c>
      <c r="F48" s="108">
        <v>12.7</v>
      </c>
      <c r="G48" s="108">
        <v>12.8</v>
      </c>
      <c r="I48" s="108">
        <v>12.1</v>
      </c>
      <c r="J48" s="108">
        <v>12.9</v>
      </c>
    </row>
    <row r="49" spans="1:10" ht="12.75">
      <c r="A49" s="103" t="s">
        <v>116</v>
      </c>
      <c r="B49" s="108">
        <v>32.8</v>
      </c>
      <c r="D49" s="108">
        <v>31.8</v>
      </c>
      <c r="E49" s="108">
        <v>32.1</v>
      </c>
      <c r="F49" s="108">
        <v>31.4</v>
      </c>
      <c r="G49" s="108">
        <v>30.7</v>
      </c>
      <c r="I49" s="108">
        <v>30.2</v>
      </c>
      <c r="J49" s="108">
        <v>30.6</v>
      </c>
    </row>
    <row r="50" spans="1:10" ht="12.75">
      <c r="A50" s="188"/>
      <c r="B50" s="108"/>
      <c r="D50" s="108"/>
      <c r="E50" s="108"/>
      <c r="F50" s="108"/>
      <c r="G50" s="108"/>
      <c r="I50" s="108"/>
      <c r="J50" s="108"/>
    </row>
    <row r="51" spans="1:10" ht="12.75">
      <c r="A51" s="180" t="s">
        <v>117</v>
      </c>
      <c r="B51" s="108">
        <v>29.2</v>
      </c>
      <c r="C51" s="108"/>
      <c r="D51" s="108">
        <v>28.2</v>
      </c>
      <c r="E51" s="108">
        <v>28.3</v>
      </c>
      <c r="F51" s="108">
        <v>27.3</v>
      </c>
      <c r="G51" s="108">
        <v>26.2</v>
      </c>
      <c r="H51" s="108"/>
      <c r="I51" s="108">
        <v>25.6</v>
      </c>
      <c r="J51" s="108">
        <v>25.7</v>
      </c>
    </row>
    <row r="52" spans="1:10" ht="12.75">
      <c r="A52" s="180" t="s">
        <v>118</v>
      </c>
      <c r="B52" s="108">
        <v>3.6</v>
      </c>
      <c r="C52" s="108"/>
      <c r="D52" s="108">
        <v>3.6</v>
      </c>
      <c r="E52" s="108">
        <v>3.9</v>
      </c>
      <c r="F52" s="108">
        <v>4.1</v>
      </c>
      <c r="G52" s="108">
        <v>4.5</v>
      </c>
      <c r="H52" s="108"/>
      <c r="I52" s="108">
        <v>4.6</v>
      </c>
      <c r="J52" s="108">
        <v>4.9</v>
      </c>
    </row>
    <row r="53" spans="1:10" ht="12.75">
      <c r="A53" s="196"/>
      <c r="B53" s="201"/>
      <c r="D53" s="201"/>
      <c r="E53" s="201"/>
      <c r="F53" s="201"/>
      <c r="G53" s="201"/>
      <c r="I53" s="201"/>
      <c r="J53" s="201"/>
    </row>
    <row r="54" spans="1:10" s="84" customFormat="1" ht="12.75">
      <c r="A54" s="180" t="s">
        <v>119</v>
      </c>
      <c r="B54" s="108"/>
      <c r="D54" s="108"/>
      <c r="E54" s="108"/>
      <c r="F54" s="108"/>
      <c r="G54" s="108"/>
      <c r="I54" s="108"/>
      <c r="J54" s="108"/>
    </row>
    <row r="55" spans="1:10" ht="12.75">
      <c r="A55" s="180" t="s">
        <v>0</v>
      </c>
      <c r="B55" s="108">
        <v>36.4</v>
      </c>
      <c r="D55" s="108">
        <v>35.3</v>
      </c>
      <c r="E55" s="108">
        <v>35</v>
      </c>
      <c r="F55" s="108">
        <v>32.7</v>
      </c>
      <c r="G55" s="108">
        <v>30.7</v>
      </c>
      <c r="I55" s="108">
        <v>30</v>
      </c>
      <c r="J55" s="108">
        <v>29.3</v>
      </c>
    </row>
    <row r="56" spans="1:10" ht="12.75">
      <c r="A56" s="180" t="s">
        <v>1</v>
      </c>
      <c r="B56" s="108">
        <v>8.7</v>
      </c>
      <c r="D56" s="108">
        <v>8</v>
      </c>
      <c r="E56" s="108">
        <v>8</v>
      </c>
      <c r="F56" s="108">
        <v>8.1</v>
      </c>
      <c r="G56" s="108">
        <v>8</v>
      </c>
      <c r="I56" s="108">
        <v>7.8</v>
      </c>
      <c r="J56" s="108">
        <v>8.4</v>
      </c>
    </row>
    <row r="57" spans="1:10" ht="12.75">
      <c r="A57" s="180" t="s">
        <v>116</v>
      </c>
      <c r="B57" s="108">
        <v>21.1</v>
      </c>
      <c r="D57" s="108">
        <v>20.4</v>
      </c>
      <c r="E57" s="108">
        <v>20.4</v>
      </c>
      <c r="F57" s="108">
        <v>19.5</v>
      </c>
      <c r="G57" s="108">
        <v>18.5</v>
      </c>
      <c r="I57" s="108">
        <v>18.3</v>
      </c>
      <c r="J57" s="108">
        <v>18.4</v>
      </c>
    </row>
    <row r="58" spans="1:10" ht="12.75">
      <c r="A58" s="180"/>
      <c r="B58" s="108"/>
      <c r="D58" s="108"/>
      <c r="E58" s="108"/>
      <c r="F58" s="108"/>
      <c r="G58" s="108"/>
      <c r="I58" s="108"/>
      <c r="J58" s="108"/>
    </row>
    <row r="59" spans="1:10" s="84" customFormat="1" ht="12.75">
      <c r="A59" s="180" t="s">
        <v>120</v>
      </c>
      <c r="B59" s="108"/>
      <c r="D59" s="108"/>
      <c r="E59" s="108"/>
      <c r="F59" s="108"/>
      <c r="G59" s="108"/>
      <c r="I59" s="108"/>
      <c r="J59" s="108"/>
    </row>
    <row r="60" spans="1:10" ht="12.75">
      <c r="A60" s="180" t="s">
        <v>0</v>
      </c>
      <c r="B60" s="109">
        <v>9.3</v>
      </c>
      <c r="C60" s="109"/>
      <c r="D60" s="109">
        <v>9.9</v>
      </c>
      <c r="E60" s="109">
        <v>9.9</v>
      </c>
      <c r="F60" s="109">
        <v>10.4</v>
      </c>
      <c r="G60" s="109">
        <v>10.4</v>
      </c>
      <c r="H60" s="109"/>
      <c r="I60" s="109">
        <v>10.7</v>
      </c>
      <c r="J60" s="109">
        <v>11.2</v>
      </c>
    </row>
    <row r="61" spans="1:10" ht="12.75">
      <c r="A61" s="180" t="s">
        <v>1</v>
      </c>
      <c r="B61" s="109">
        <v>0.7</v>
      </c>
      <c r="D61" s="109">
        <v>0.7</v>
      </c>
      <c r="E61" s="109">
        <v>0.9</v>
      </c>
      <c r="F61" s="109">
        <v>1.6</v>
      </c>
      <c r="G61" s="109">
        <v>1.5</v>
      </c>
      <c r="I61" s="109">
        <v>1</v>
      </c>
      <c r="J61" s="109">
        <v>1.3</v>
      </c>
    </row>
    <row r="62" spans="1:10" s="81" customFormat="1" ht="12.75">
      <c r="A62" s="180" t="s">
        <v>116</v>
      </c>
      <c r="B62" s="109">
        <v>4.5</v>
      </c>
      <c r="D62" s="109">
        <v>4.8</v>
      </c>
      <c r="E62" s="109">
        <v>5</v>
      </c>
      <c r="F62" s="109">
        <v>5.6</v>
      </c>
      <c r="G62" s="109">
        <v>5.6</v>
      </c>
      <c r="I62" s="109">
        <v>5.6</v>
      </c>
      <c r="J62" s="109">
        <v>6</v>
      </c>
    </row>
    <row r="63" spans="1:10" s="81" customFormat="1" ht="12.75">
      <c r="A63" s="180"/>
      <c r="B63" s="108"/>
      <c r="D63" s="108"/>
      <c r="E63" s="108"/>
      <c r="F63" s="108"/>
      <c r="G63" s="108"/>
      <c r="I63" s="108"/>
      <c r="J63" s="108"/>
    </row>
    <row r="64" spans="1:10" s="81" customFormat="1" ht="12.75">
      <c r="A64" s="180" t="s">
        <v>121</v>
      </c>
      <c r="B64" s="108"/>
      <c r="D64" s="108"/>
      <c r="E64" s="108"/>
      <c r="F64" s="108"/>
      <c r="G64" s="108"/>
      <c r="I64" s="108"/>
      <c r="J64" s="108"/>
    </row>
    <row r="65" spans="1:10" s="81" customFormat="1" ht="12.75">
      <c r="A65" s="180" t="s">
        <v>0</v>
      </c>
      <c r="B65" s="109">
        <v>11.5</v>
      </c>
      <c r="C65" s="109"/>
      <c r="D65" s="109">
        <v>10.5</v>
      </c>
      <c r="E65" s="109">
        <v>10.8</v>
      </c>
      <c r="F65" s="109">
        <v>10.2</v>
      </c>
      <c r="G65" s="109">
        <v>10.3</v>
      </c>
      <c r="H65" s="109"/>
      <c r="I65" s="109">
        <v>9.8</v>
      </c>
      <c r="J65" s="109">
        <v>9.5</v>
      </c>
    </row>
    <row r="66" spans="1:10" s="81" customFormat="1" ht="12.75">
      <c r="A66" s="180" t="s">
        <v>1</v>
      </c>
      <c r="B66" s="109">
        <v>3.6</v>
      </c>
      <c r="D66" s="109">
        <v>3.3</v>
      </c>
      <c r="E66" s="109">
        <v>3.3</v>
      </c>
      <c r="F66" s="109">
        <v>3.1</v>
      </c>
      <c r="G66" s="109">
        <v>3.4</v>
      </c>
      <c r="I66" s="109">
        <v>3.2</v>
      </c>
      <c r="J66" s="109">
        <v>3.2</v>
      </c>
    </row>
    <row r="67" spans="1:10" s="81" customFormat="1" ht="13.5" thickBot="1">
      <c r="A67" s="197" t="s">
        <v>116</v>
      </c>
      <c r="B67" s="186">
        <v>7.1</v>
      </c>
      <c r="D67" s="186">
        <v>6.5</v>
      </c>
      <c r="E67" s="186">
        <v>6.8</v>
      </c>
      <c r="F67" s="186">
        <v>6.4</v>
      </c>
      <c r="G67" s="186">
        <v>6.6</v>
      </c>
      <c r="I67" s="186">
        <v>6.3</v>
      </c>
      <c r="J67" s="186">
        <v>6.2</v>
      </c>
    </row>
    <row r="68" spans="1:10" ht="18.75" thickTop="1">
      <c r="A68" s="268" t="s">
        <v>166</v>
      </c>
      <c r="B68" s="244">
        <v>2013</v>
      </c>
      <c r="C68" s="6"/>
      <c r="D68" s="263">
        <v>2014</v>
      </c>
      <c r="E68" s="263"/>
      <c r="F68" s="263"/>
      <c r="G68" s="263"/>
      <c r="H68" s="6"/>
      <c r="I68" s="263">
        <v>2015</v>
      </c>
      <c r="J68" s="263"/>
    </row>
    <row r="69" spans="1:10" ht="12.75">
      <c r="A69" s="265"/>
      <c r="B69" s="7" t="s">
        <v>80</v>
      </c>
      <c r="C69" s="6"/>
      <c r="D69" s="7" t="s">
        <v>77</v>
      </c>
      <c r="E69" s="7" t="s">
        <v>78</v>
      </c>
      <c r="F69" s="7" t="s">
        <v>79</v>
      </c>
      <c r="G69" s="7" t="s">
        <v>80</v>
      </c>
      <c r="H69" s="6"/>
      <c r="I69" s="7" t="s">
        <v>77</v>
      </c>
      <c r="J69" s="7" t="s">
        <v>78</v>
      </c>
    </row>
    <row r="70" spans="1:10" ht="12.75">
      <c r="A70" s="183"/>
      <c r="B70" s="8"/>
      <c r="C70" s="6"/>
      <c r="D70" s="8"/>
      <c r="E70" s="8"/>
      <c r="F70" s="8"/>
      <c r="G70" s="8"/>
      <c r="H70" s="6"/>
      <c r="I70" s="8"/>
      <c r="J70" s="8"/>
    </row>
    <row r="71" s="81" customFormat="1" ht="12.75">
      <c r="A71" s="100" t="s">
        <v>123</v>
      </c>
    </row>
    <row r="72" spans="1:10" s="81" customFormat="1" ht="12.75">
      <c r="A72" s="97" t="s">
        <v>124</v>
      </c>
      <c r="B72" s="90">
        <v>0.469</v>
      </c>
      <c r="D72" s="90">
        <v>0.463</v>
      </c>
      <c r="E72" s="90">
        <v>0.46</v>
      </c>
      <c r="F72" s="90">
        <v>0.454</v>
      </c>
      <c r="G72" s="90">
        <v>0.449</v>
      </c>
      <c r="I72" s="90">
        <v>0.441</v>
      </c>
      <c r="J72" s="90">
        <v>0.436</v>
      </c>
    </row>
    <row r="73" spans="1:10" s="84" customFormat="1" ht="25.5">
      <c r="A73" s="97" t="s">
        <v>125</v>
      </c>
      <c r="B73" s="91">
        <v>8.8</v>
      </c>
      <c r="C73" s="91"/>
      <c r="D73" s="91">
        <v>8.7</v>
      </c>
      <c r="E73" s="91">
        <v>8.7</v>
      </c>
      <c r="F73" s="91">
        <v>8.6</v>
      </c>
      <c r="G73" s="91">
        <v>8.5</v>
      </c>
      <c r="H73" s="91"/>
      <c r="I73" s="91">
        <v>8.4</v>
      </c>
      <c r="J73" s="91">
        <v>8.3</v>
      </c>
    </row>
    <row r="74" spans="1:10" s="81" customFormat="1" ht="12.75">
      <c r="A74" s="97" t="s">
        <v>184</v>
      </c>
      <c r="B74" s="92">
        <v>0.538</v>
      </c>
      <c r="D74" s="92">
        <v>0.536</v>
      </c>
      <c r="E74" s="92">
        <v>0.535</v>
      </c>
      <c r="F74" s="92">
        <v>0.534</v>
      </c>
      <c r="G74" s="92">
        <v>0.532</v>
      </c>
      <c r="I74" s="92">
        <v>0.529</v>
      </c>
      <c r="J74" s="92">
        <v>0.525</v>
      </c>
    </row>
    <row r="75" spans="1:10" s="81" customFormat="1" ht="12.75">
      <c r="A75" s="97" t="s">
        <v>126</v>
      </c>
      <c r="B75" s="182">
        <v>0.602</v>
      </c>
      <c r="D75" s="182">
        <v>0.596</v>
      </c>
      <c r="E75" s="182">
        <v>0.597</v>
      </c>
      <c r="F75" s="182">
        <v>0.598</v>
      </c>
      <c r="G75" s="182">
        <v>0.593</v>
      </c>
      <c r="I75" s="182">
        <v>0.59</v>
      </c>
      <c r="J75" s="182">
        <v>0.588</v>
      </c>
    </row>
    <row r="76" spans="1:10" s="81" customFormat="1" ht="12.75">
      <c r="A76" s="89"/>
      <c r="B76" s="182"/>
      <c r="D76" s="182"/>
      <c r="E76" s="182"/>
      <c r="F76" s="182"/>
      <c r="G76" s="182"/>
      <c r="I76" s="182"/>
      <c r="J76" s="182"/>
    </row>
    <row r="77" spans="1:10" s="81" customFormat="1" ht="14.25">
      <c r="A77" s="100" t="s">
        <v>127</v>
      </c>
      <c r="B77" s="90"/>
      <c r="D77" s="90"/>
      <c r="E77" s="90"/>
      <c r="F77" s="90"/>
      <c r="G77" s="90"/>
      <c r="I77" s="90"/>
      <c r="J77" s="90"/>
    </row>
    <row r="78" spans="1:10" s="81" customFormat="1" ht="12.75">
      <c r="A78" s="97" t="s">
        <v>128</v>
      </c>
      <c r="B78" s="90">
        <v>0.458</v>
      </c>
      <c r="C78" s="90"/>
      <c r="D78" s="90">
        <v>0.465</v>
      </c>
      <c r="E78" s="90">
        <v>0.464</v>
      </c>
      <c r="F78" s="90">
        <v>0.463</v>
      </c>
      <c r="G78" s="90">
        <v>0.462</v>
      </c>
      <c r="H78" s="90"/>
      <c r="I78" s="90">
        <v>0.461</v>
      </c>
      <c r="J78" s="90">
        <v>0.459</v>
      </c>
    </row>
    <row r="79" spans="1:10" s="81" customFormat="1" ht="25.5">
      <c r="A79" s="97" t="s">
        <v>129</v>
      </c>
      <c r="B79" s="94">
        <v>7221</v>
      </c>
      <c r="C79" s="94"/>
      <c r="D79" s="94">
        <v>7243</v>
      </c>
      <c r="E79" s="94">
        <v>7257</v>
      </c>
      <c r="F79" s="94">
        <v>7261</v>
      </c>
      <c r="G79" s="94">
        <v>7272</v>
      </c>
      <c r="H79" s="94"/>
      <c r="I79" s="94">
        <v>7266</v>
      </c>
      <c r="J79" s="94">
        <v>7253</v>
      </c>
    </row>
    <row r="80" s="81" customFormat="1" ht="12.75">
      <c r="A80" s="97"/>
    </row>
    <row r="81" spans="1:10" s="81" customFormat="1" ht="12.75">
      <c r="A81" s="97" t="s">
        <v>185</v>
      </c>
      <c r="B81" s="98">
        <v>0.319</v>
      </c>
      <c r="D81" s="98">
        <v>0.316</v>
      </c>
      <c r="E81" s="98">
        <v>0.315</v>
      </c>
      <c r="F81" s="98">
        <v>0.314</v>
      </c>
      <c r="G81" s="98">
        <v>0.309</v>
      </c>
      <c r="I81" s="98">
        <v>0.304</v>
      </c>
      <c r="J81" s="98">
        <v>0.299</v>
      </c>
    </row>
    <row r="82" spans="1:10" s="81" customFormat="1" ht="12.75">
      <c r="A82" s="97" t="s">
        <v>186</v>
      </c>
      <c r="B82" s="98">
        <v>0.401</v>
      </c>
      <c r="D82" s="98">
        <v>0.396</v>
      </c>
      <c r="E82" s="98">
        <v>0.392</v>
      </c>
      <c r="F82" s="98">
        <v>0.39</v>
      </c>
      <c r="G82" s="98">
        <v>0.387</v>
      </c>
      <c r="I82" s="98">
        <v>0.384</v>
      </c>
      <c r="J82" s="98">
        <v>0.383</v>
      </c>
    </row>
    <row r="83" spans="1:10" s="81" customFormat="1" ht="12.75">
      <c r="A83" s="89"/>
      <c r="B83" s="182"/>
      <c r="D83" s="182"/>
      <c r="E83" s="182"/>
      <c r="F83" s="182"/>
      <c r="G83" s="182"/>
      <c r="I83" s="182"/>
      <c r="J83" s="182"/>
    </row>
    <row r="84" spans="1:10" s="81" customFormat="1" ht="12.75">
      <c r="A84" s="100" t="s">
        <v>130</v>
      </c>
      <c r="B84" s="102"/>
      <c r="D84" s="102"/>
      <c r="E84" s="102"/>
      <c r="F84" s="102"/>
      <c r="G84" s="102"/>
      <c r="I84" s="102"/>
      <c r="J84" s="102"/>
    </row>
    <row r="85" spans="1:10" s="81" customFormat="1" ht="12.75">
      <c r="A85" s="180" t="s">
        <v>131</v>
      </c>
      <c r="B85" s="98">
        <v>1.468</v>
      </c>
      <c r="D85" s="98">
        <v>1.474</v>
      </c>
      <c r="E85" s="98">
        <v>1.477</v>
      </c>
      <c r="F85" s="98">
        <v>1.487</v>
      </c>
      <c r="G85" s="98">
        <v>1.496</v>
      </c>
      <c r="I85" s="98">
        <v>1.509</v>
      </c>
      <c r="J85" s="98">
        <v>1.52</v>
      </c>
    </row>
    <row r="86" spans="1:10" s="81" customFormat="1" ht="12.75">
      <c r="A86" s="180" t="s">
        <v>187</v>
      </c>
      <c r="B86" s="98">
        <v>0.273</v>
      </c>
      <c r="D86" s="98">
        <v>0.273</v>
      </c>
      <c r="E86" s="98">
        <v>0.273</v>
      </c>
      <c r="F86" s="98">
        <v>0.274</v>
      </c>
      <c r="G86" s="98">
        <v>0.273</v>
      </c>
      <c r="I86" s="98">
        <v>0.268</v>
      </c>
      <c r="J86" s="98">
        <v>0.268</v>
      </c>
    </row>
    <row r="87" spans="1:10" s="81" customFormat="1" ht="12.75">
      <c r="A87" s="180"/>
      <c r="B87" s="98"/>
      <c r="D87" s="98"/>
      <c r="E87" s="98"/>
      <c r="F87" s="98"/>
      <c r="G87" s="98"/>
      <c r="I87" s="98"/>
      <c r="J87" s="98"/>
    </row>
    <row r="88" spans="1:10" s="84" customFormat="1" ht="33.75" customHeight="1" thickBot="1">
      <c r="A88" s="184" t="s">
        <v>122</v>
      </c>
      <c r="B88" s="185"/>
      <c r="D88" s="185"/>
      <c r="E88" s="185"/>
      <c r="F88" s="185"/>
      <c r="G88" s="185"/>
      <c r="I88" s="185"/>
      <c r="J88" s="185"/>
    </row>
    <row r="89" spans="1:10" s="81" customFormat="1" ht="13.5" thickTop="1">
      <c r="A89" s="89"/>
      <c r="B89" s="182"/>
      <c r="D89" s="182"/>
      <c r="E89" s="182"/>
      <c r="F89" s="182"/>
      <c r="G89" s="182"/>
      <c r="I89" s="182"/>
      <c r="J89" s="182"/>
    </row>
    <row r="90" spans="1:10" ht="18">
      <c r="A90" s="264" t="s">
        <v>164</v>
      </c>
      <c r="B90" s="244">
        <v>2013</v>
      </c>
      <c r="C90" s="6"/>
      <c r="D90" s="263">
        <v>2014</v>
      </c>
      <c r="E90" s="263"/>
      <c r="F90" s="263"/>
      <c r="G90" s="263"/>
      <c r="H90" s="6"/>
      <c r="I90" s="263">
        <v>2015</v>
      </c>
      <c r="J90" s="263"/>
    </row>
    <row r="91" spans="1:10" ht="12.75">
      <c r="A91" s="265"/>
      <c r="B91" s="7" t="s">
        <v>80</v>
      </c>
      <c r="C91" s="6"/>
      <c r="D91" s="7" t="s">
        <v>77</v>
      </c>
      <c r="E91" s="7" t="s">
        <v>78</v>
      </c>
      <c r="F91" s="7" t="s">
        <v>79</v>
      </c>
      <c r="G91" s="7" t="s">
        <v>80</v>
      </c>
      <c r="H91" s="6"/>
      <c r="I91" s="7" t="s">
        <v>77</v>
      </c>
      <c r="J91" s="7" t="s">
        <v>78</v>
      </c>
    </row>
    <row r="92" spans="1:10" ht="12.75">
      <c r="A92" s="82"/>
      <c r="B92" s="8"/>
      <c r="C92" s="6"/>
      <c r="D92" s="8"/>
      <c r="E92" s="8"/>
      <c r="F92" s="8"/>
      <c r="G92" s="8"/>
      <c r="H92" s="6"/>
      <c r="I92" s="8"/>
      <c r="J92" s="8"/>
    </row>
    <row r="93" spans="1:10" s="84" customFormat="1" ht="12.75">
      <c r="A93" s="4" t="s">
        <v>132</v>
      </c>
      <c r="B93" s="105">
        <v>62</v>
      </c>
      <c r="D93" s="105">
        <v>59</v>
      </c>
      <c r="E93" s="105">
        <v>32</v>
      </c>
      <c r="F93" s="105">
        <v>31</v>
      </c>
      <c r="G93" s="105">
        <v>22</v>
      </c>
      <c r="I93" s="105">
        <v>11</v>
      </c>
      <c r="J93" s="105">
        <v>8</v>
      </c>
    </row>
    <row r="95" spans="1:10" s="81" customFormat="1" ht="12.75">
      <c r="A95" s="107" t="s">
        <v>133</v>
      </c>
      <c r="B95" s="155">
        <v>3804</v>
      </c>
      <c r="C95" s="88"/>
      <c r="D95" s="155">
        <v>3920</v>
      </c>
      <c r="E95" s="155">
        <v>4044</v>
      </c>
      <c r="F95" s="155">
        <v>4284</v>
      </c>
      <c r="G95" s="155">
        <v>4581</v>
      </c>
      <c r="H95" s="88"/>
      <c r="I95" s="155">
        <v>4768</v>
      </c>
      <c r="J95" s="155">
        <v>4965</v>
      </c>
    </row>
    <row r="96" s="81" customFormat="1" ht="12.75">
      <c r="A96" s="100" t="s">
        <v>134</v>
      </c>
    </row>
    <row r="97" s="84" customFormat="1" ht="12.75">
      <c r="A97" s="101" t="s">
        <v>135</v>
      </c>
    </row>
    <row r="98" spans="1:10" s="81" customFormat="1" ht="12.75">
      <c r="A98" s="103" t="s">
        <v>0</v>
      </c>
      <c r="B98" s="108">
        <v>295.6</v>
      </c>
      <c r="D98" s="108">
        <v>305.9</v>
      </c>
      <c r="E98" s="108">
        <v>320.2</v>
      </c>
      <c r="F98" s="108">
        <v>326.1</v>
      </c>
      <c r="G98" s="108">
        <v>334.3</v>
      </c>
      <c r="I98" s="108">
        <v>335.6</v>
      </c>
      <c r="J98" s="108">
        <v>345</v>
      </c>
    </row>
    <row r="99" spans="1:10" s="81" customFormat="1" ht="12.75">
      <c r="A99" s="103" t="s">
        <v>1</v>
      </c>
      <c r="B99" s="108">
        <v>90.8</v>
      </c>
      <c r="D99" s="108">
        <v>90.5</v>
      </c>
      <c r="E99" s="108">
        <v>93.5</v>
      </c>
      <c r="F99" s="108">
        <v>96.3</v>
      </c>
      <c r="G99" s="108">
        <v>97.4</v>
      </c>
      <c r="I99" s="108">
        <v>100</v>
      </c>
      <c r="J99" s="108">
        <v>106</v>
      </c>
    </row>
    <row r="100" spans="1:10" s="81" customFormat="1" ht="12.75">
      <c r="A100" s="103" t="s">
        <v>116</v>
      </c>
      <c r="B100" s="108">
        <v>182.7</v>
      </c>
      <c r="D100" s="108">
        <v>187.1</v>
      </c>
      <c r="E100" s="108">
        <v>197.6</v>
      </c>
      <c r="F100" s="108">
        <v>202.3</v>
      </c>
      <c r="G100" s="108">
        <v>207.3</v>
      </c>
      <c r="I100" s="108">
        <v>210.9</v>
      </c>
      <c r="J100" s="108">
        <v>220.1</v>
      </c>
    </row>
    <row r="101" spans="1:10" s="84" customFormat="1" ht="25.5">
      <c r="A101" s="101" t="s">
        <v>136</v>
      </c>
      <c r="B101" s="102"/>
      <c r="D101" s="102"/>
      <c r="E101" s="102"/>
      <c r="F101" s="102"/>
      <c r="G101" s="102"/>
      <c r="I101" s="102"/>
      <c r="J101" s="102"/>
    </row>
    <row r="102" spans="1:10" s="81" customFormat="1" ht="12.75">
      <c r="A102" s="103" t="s">
        <v>0</v>
      </c>
      <c r="B102" s="108">
        <v>3.4</v>
      </c>
      <c r="D102" s="108">
        <v>3.4</v>
      </c>
      <c r="E102" s="108">
        <v>3.3</v>
      </c>
      <c r="F102" s="108">
        <v>3.4</v>
      </c>
      <c r="G102" s="108">
        <v>3.5</v>
      </c>
      <c r="I102" s="108">
        <v>3.7</v>
      </c>
      <c r="J102" s="108">
        <v>3.2</v>
      </c>
    </row>
    <row r="103" spans="1:10" s="81" customFormat="1" ht="12.75">
      <c r="A103" s="107" t="s">
        <v>1</v>
      </c>
      <c r="B103" s="110">
        <v>14.8</v>
      </c>
      <c r="D103" s="110">
        <v>14.9</v>
      </c>
      <c r="E103" s="110">
        <v>14.9</v>
      </c>
      <c r="F103" s="110">
        <v>16.4</v>
      </c>
      <c r="G103" s="110">
        <v>16.8</v>
      </c>
      <c r="I103" s="110">
        <v>16.7</v>
      </c>
      <c r="J103" s="110">
        <v>16.1</v>
      </c>
    </row>
    <row r="104" spans="1:10" s="81" customFormat="1" ht="12.75">
      <c r="A104" s="100" t="s">
        <v>137</v>
      </c>
      <c r="B104" s="102"/>
      <c r="D104" s="102"/>
      <c r="E104" s="102"/>
      <c r="F104" s="102"/>
      <c r="G104" s="102"/>
      <c r="I104" s="102"/>
      <c r="J104" s="102"/>
    </row>
    <row r="105" spans="1:10" s="81" customFormat="1" ht="12.75">
      <c r="A105" s="103" t="s">
        <v>138</v>
      </c>
      <c r="B105" s="108">
        <v>521.6</v>
      </c>
      <c r="D105" s="108">
        <v>441.4</v>
      </c>
      <c r="E105" s="108">
        <v>366.4</v>
      </c>
      <c r="F105" s="108">
        <v>340</v>
      </c>
      <c r="G105" s="108">
        <v>368</v>
      </c>
      <c r="I105" s="108">
        <v>375.1</v>
      </c>
      <c r="J105" s="108">
        <v>320.8</v>
      </c>
    </row>
    <row r="106" spans="1:10" s="84" customFormat="1" ht="12.75">
      <c r="A106" s="103" t="s">
        <v>139</v>
      </c>
      <c r="B106" s="111">
        <v>420.4</v>
      </c>
      <c r="D106" s="111">
        <v>321.8</v>
      </c>
      <c r="E106" s="111">
        <v>240</v>
      </c>
      <c r="F106" s="111">
        <v>247.8</v>
      </c>
      <c r="G106" s="111">
        <v>297.3</v>
      </c>
      <c r="I106" s="111">
        <v>292.3</v>
      </c>
      <c r="J106" s="111">
        <v>259</v>
      </c>
    </row>
    <row r="107" spans="1:10" s="81" customFormat="1" ht="12.75">
      <c r="A107" s="100" t="s">
        <v>140</v>
      </c>
      <c r="B107" s="102"/>
      <c r="D107" s="102"/>
      <c r="E107" s="102"/>
      <c r="F107" s="102"/>
      <c r="G107" s="102"/>
      <c r="I107" s="102"/>
      <c r="J107" s="102"/>
    </row>
    <row r="108" spans="1:10" s="247" customFormat="1" ht="12.75">
      <c r="A108" s="248" t="s">
        <v>174</v>
      </c>
      <c r="B108" s="249">
        <v>0.16</v>
      </c>
      <c r="D108" s="249">
        <v>0.287</v>
      </c>
      <c r="E108" s="249">
        <v>0.517</v>
      </c>
      <c r="F108" s="249">
        <v>0.587</v>
      </c>
      <c r="G108" s="249">
        <v>0.609</v>
      </c>
      <c r="I108" s="249">
        <v>0.72</v>
      </c>
      <c r="J108" s="249">
        <v>0.788</v>
      </c>
    </row>
    <row r="109" spans="1:10" s="81" customFormat="1" ht="13.5" thickBot="1">
      <c r="A109" s="112" t="s">
        <v>175</v>
      </c>
      <c r="B109" s="99">
        <v>0.902</v>
      </c>
      <c r="D109" s="99">
        <v>0.909</v>
      </c>
      <c r="E109" s="99">
        <v>0.972</v>
      </c>
      <c r="F109" s="99">
        <v>0.992</v>
      </c>
      <c r="G109" s="99">
        <v>0.994</v>
      </c>
      <c r="I109" s="99">
        <v>0.994</v>
      </c>
      <c r="J109" s="99">
        <v>0.994</v>
      </c>
    </row>
    <row r="110" ht="13.5" thickTop="1"/>
    <row r="111" spans="1:10" ht="28.5" customHeight="1">
      <c r="A111" s="266" t="s">
        <v>167</v>
      </c>
      <c r="B111" s="244">
        <v>2013</v>
      </c>
      <c r="C111" s="6"/>
      <c r="D111" s="263">
        <v>2014</v>
      </c>
      <c r="E111" s="263"/>
      <c r="F111" s="263"/>
      <c r="G111" s="263"/>
      <c r="H111" s="6"/>
      <c r="I111" s="263">
        <v>2015</v>
      </c>
      <c r="J111" s="263"/>
    </row>
    <row r="112" spans="1:10" ht="38.25" customHeight="1">
      <c r="A112" s="267"/>
      <c r="B112" s="166" t="s">
        <v>151</v>
      </c>
      <c r="C112" s="6"/>
      <c r="D112" s="166" t="s">
        <v>148</v>
      </c>
      <c r="E112" s="166" t="s">
        <v>149</v>
      </c>
      <c r="F112" s="166" t="s">
        <v>150</v>
      </c>
      <c r="G112" s="166" t="s">
        <v>151</v>
      </c>
      <c r="H112" s="6"/>
      <c r="I112" s="7" t="s">
        <v>77</v>
      </c>
      <c r="J112" s="7" t="s">
        <v>78</v>
      </c>
    </row>
    <row r="113" spans="1:10" s="81" customFormat="1" ht="12.75">
      <c r="A113" s="202" t="s">
        <v>14</v>
      </c>
      <c r="B113" s="203">
        <v>19922</v>
      </c>
      <c r="C113" s="85"/>
      <c r="D113" s="203">
        <v>19224</v>
      </c>
      <c r="E113" s="203">
        <v>18594</v>
      </c>
      <c r="F113" s="203">
        <v>18207</v>
      </c>
      <c r="G113" s="203">
        <v>18047</v>
      </c>
      <c r="H113" s="85"/>
      <c r="I113" s="203">
        <v>17887</v>
      </c>
      <c r="J113" s="203">
        <v>17393</v>
      </c>
    </row>
    <row r="114" spans="1:10" s="84" customFormat="1" ht="12.75">
      <c r="A114" s="206" t="s">
        <v>141</v>
      </c>
      <c r="B114" s="207">
        <v>397</v>
      </c>
      <c r="C114" s="208"/>
      <c r="D114" s="207">
        <v>396</v>
      </c>
      <c r="E114" s="207">
        <v>396</v>
      </c>
      <c r="F114" s="207">
        <v>395</v>
      </c>
      <c r="G114" s="207">
        <v>395</v>
      </c>
      <c r="H114" s="208"/>
      <c r="I114" s="207">
        <v>369</v>
      </c>
      <c r="J114" s="207">
        <v>354</v>
      </c>
    </row>
    <row r="115" spans="1:10" s="84" customFormat="1" ht="13.5" thickBot="1">
      <c r="A115" s="204" t="s">
        <v>110</v>
      </c>
      <c r="B115" s="205">
        <v>20319</v>
      </c>
      <c r="C115" s="208"/>
      <c r="D115" s="205">
        <v>19620</v>
      </c>
      <c r="E115" s="205">
        <v>18990</v>
      </c>
      <c r="F115" s="205">
        <v>18602</v>
      </c>
      <c r="G115" s="205">
        <v>18442</v>
      </c>
      <c r="H115" s="208"/>
      <c r="I115" s="205">
        <v>18256</v>
      </c>
      <c r="J115" s="205">
        <v>17747</v>
      </c>
    </row>
    <row r="116" ht="13.5" thickTop="1">
      <c r="A116" s="164"/>
    </row>
    <row r="117" spans="1:10" ht="12.75">
      <c r="A117" s="164"/>
      <c r="B117" s="156"/>
      <c r="D117" s="156"/>
      <c r="E117" s="156"/>
      <c r="F117" s="156"/>
      <c r="G117" s="156"/>
      <c r="I117" s="156"/>
      <c r="J117" s="156"/>
    </row>
    <row r="118" ht="12.75">
      <c r="A118" s="164"/>
    </row>
  </sheetData>
  <sheetProtection/>
  <mergeCells count="15">
    <mergeCell ref="A2:A3"/>
    <mergeCell ref="A111:A112"/>
    <mergeCell ref="A38:A39"/>
    <mergeCell ref="A90:A91"/>
    <mergeCell ref="A68:A69"/>
    <mergeCell ref="I111:J111"/>
    <mergeCell ref="I90:J90"/>
    <mergeCell ref="I68:J68"/>
    <mergeCell ref="I38:J38"/>
    <mergeCell ref="I2:J2"/>
    <mergeCell ref="D2:G2"/>
    <mergeCell ref="D38:G38"/>
    <mergeCell ref="D68:G68"/>
    <mergeCell ref="D90:G90"/>
    <mergeCell ref="D111:G111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2015-07-27T09:36:35Z</cp:lastPrinted>
  <dcterms:created xsi:type="dcterms:W3CDTF">2010-12-20T13:07:37Z</dcterms:created>
  <dcterms:modified xsi:type="dcterms:W3CDTF">2015-07-27T12:23:27Z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