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755"/>
  </bookViews>
  <sheets>
    <sheet name="Arkusz1" sheetId="1" r:id="rId1"/>
  </sheets>
  <definedNames>
    <definedName name="_xlnm.Print_Area" localSheetId="0">Arkusz1!$A$1:$K$109</definedName>
    <definedName name="_xlnm.Print_Titles" localSheetId="0">Arkusz1!$18:$19</definedName>
  </definedNames>
  <calcPr calcId="145621"/>
</workbook>
</file>

<file path=xl/calcChain.xml><?xml version="1.0" encoding="utf-8"?>
<calcChain xmlns="http://schemas.openxmlformats.org/spreadsheetml/2006/main">
  <c r="I98" i="1" l="1"/>
  <c r="G98" i="1"/>
  <c r="G97" i="1" l="1"/>
  <c r="I97" i="1" s="1"/>
  <c r="G96" i="1"/>
  <c r="I96" i="1" s="1"/>
  <c r="G95" i="1"/>
  <c r="I95" i="1" s="1"/>
  <c r="G94" i="1"/>
  <c r="I94" i="1" s="1"/>
  <c r="G93" i="1"/>
  <c r="I93" i="1" s="1"/>
  <c r="G92" i="1"/>
  <c r="I92" i="1" s="1"/>
  <c r="G91" i="1"/>
  <c r="I91" i="1" s="1"/>
  <c r="G90" i="1"/>
  <c r="I90" i="1" s="1"/>
  <c r="G89" i="1"/>
  <c r="I89" i="1" s="1"/>
  <c r="G88" i="1"/>
  <c r="I88" i="1" s="1"/>
  <c r="G87" i="1"/>
  <c r="I87" i="1" s="1"/>
  <c r="G86" i="1"/>
  <c r="I86" i="1" s="1"/>
  <c r="G85" i="1"/>
  <c r="I85" i="1" s="1"/>
  <c r="G84" i="1"/>
  <c r="I84" i="1" s="1"/>
  <c r="G83" i="1"/>
  <c r="I83" i="1" s="1"/>
  <c r="G82" i="1"/>
  <c r="I82" i="1" s="1"/>
  <c r="G81" i="1"/>
  <c r="I81" i="1" s="1"/>
  <c r="G80" i="1"/>
  <c r="I80" i="1" s="1"/>
  <c r="G79" i="1"/>
  <c r="I79" i="1" s="1"/>
  <c r="G78" i="1"/>
  <c r="I78" i="1" s="1"/>
  <c r="G77" i="1"/>
  <c r="I77" i="1" s="1"/>
  <c r="G76" i="1"/>
  <c r="I76" i="1" s="1"/>
  <c r="G75" i="1"/>
  <c r="I75" i="1" s="1"/>
  <c r="G74" i="1"/>
  <c r="I74" i="1" s="1"/>
  <c r="G73" i="1"/>
  <c r="I73" i="1" s="1"/>
  <c r="G72" i="1"/>
  <c r="I72" i="1" s="1"/>
  <c r="G71" i="1"/>
  <c r="I71" i="1" s="1"/>
  <c r="G21" i="1" l="1"/>
  <c r="I21" i="1" s="1"/>
  <c r="G22" i="1"/>
  <c r="I22" i="1" s="1"/>
  <c r="G23" i="1"/>
  <c r="I23" i="1" s="1"/>
  <c r="G24" i="1"/>
  <c r="I24" i="1" s="1"/>
  <c r="G25" i="1"/>
  <c r="I25" i="1" s="1"/>
  <c r="G26" i="1"/>
  <c r="I26" i="1" s="1"/>
  <c r="G27" i="1"/>
  <c r="I27" i="1" s="1"/>
  <c r="G28" i="1"/>
  <c r="I28" i="1" s="1"/>
  <c r="G29" i="1"/>
  <c r="I29" i="1" s="1"/>
  <c r="G30" i="1"/>
  <c r="I30" i="1" s="1"/>
  <c r="G31" i="1"/>
  <c r="I31" i="1" s="1"/>
  <c r="G32" i="1"/>
  <c r="I32" i="1" s="1"/>
  <c r="G33" i="1"/>
  <c r="I33" i="1" s="1"/>
  <c r="G34" i="1"/>
  <c r="I34" i="1" s="1"/>
  <c r="G35" i="1"/>
  <c r="I35" i="1" s="1"/>
  <c r="G36" i="1"/>
  <c r="I36" i="1" s="1"/>
  <c r="G37" i="1"/>
  <c r="I37" i="1" s="1"/>
  <c r="G38" i="1"/>
  <c r="I38" i="1" s="1"/>
  <c r="G39" i="1"/>
  <c r="I39" i="1" s="1"/>
  <c r="G40" i="1"/>
  <c r="I40" i="1" s="1"/>
  <c r="G41" i="1"/>
  <c r="I41" i="1" s="1"/>
  <c r="G42" i="1"/>
  <c r="I42" i="1" s="1"/>
  <c r="G43" i="1"/>
  <c r="I43" i="1" s="1"/>
  <c r="G44" i="1"/>
  <c r="I44" i="1" s="1"/>
  <c r="G45" i="1"/>
  <c r="I45" i="1" s="1"/>
  <c r="G46" i="1"/>
  <c r="I46" i="1" s="1"/>
  <c r="G47" i="1"/>
  <c r="I47" i="1" s="1"/>
  <c r="G48" i="1"/>
  <c r="I48" i="1" s="1"/>
  <c r="G49" i="1"/>
  <c r="I49" i="1" s="1"/>
  <c r="G50" i="1"/>
  <c r="I50" i="1" s="1"/>
  <c r="G51" i="1"/>
  <c r="I51" i="1" s="1"/>
  <c r="G52" i="1"/>
  <c r="I52" i="1" s="1"/>
  <c r="G53" i="1"/>
  <c r="I53" i="1" s="1"/>
  <c r="G54" i="1"/>
  <c r="I54" i="1" s="1"/>
  <c r="G55" i="1"/>
  <c r="I55" i="1" s="1"/>
  <c r="G56" i="1"/>
  <c r="I56" i="1" s="1"/>
  <c r="G57" i="1"/>
  <c r="I57" i="1" s="1"/>
  <c r="G58" i="1"/>
  <c r="I58" i="1" s="1"/>
  <c r="G59" i="1"/>
  <c r="I59" i="1" s="1"/>
  <c r="G60" i="1"/>
  <c r="I60" i="1" s="1"/>
  <c r="G61" i="1"/>
  <c r="I61" i="1" s="1"/>
  <c r="G62" i="1"/>
  <c r="I62" i="1" s="1"/>
  <c r="G63" i="1"/>
  <c r="I63" i="1" s="1"/>
  <c r="G64" i="1"/>
  <c r="I64" i="1" s="1"/>
  <c r="G65" i="1"/>
  <c r="I65" i="1" s="1"/>
  <c r="G66" i="1"/>
  <c r="I66" i="1" s="1"/>
  <c r="G67" i="1"/>
  <c r="I67" i="1" s="1"/>
  <c r="G68" i="1"/>
  <c r="I68" i="1" s="1"/>
  <c r="G69" i="1"/>
  <c r="I69" i="1" s="1"/>
  <c r="G70" i="1"/>
  <c r="I70" i="1" s="1"/>
  <c r="G20" i="1"/>
  <c r="I20" i="1" l="1"/>
</calcChain>
</file>

<file path=xl/sharedStrings.xml><?xml version="1.0" encoding="utf-8"?>
<sst xmlns="http://schemas.openxmlformats.org/spreadsheetml/2006/main" count="208" uniqueCount="131">
  <si>
    <t>Lp</t>
  </si>
  <si>
    <t>Asortyment</t>
  </si>
  <si>
    <t xml:space="preserve">Ilość </t>
  </si>
  <si>
    <t>Wartość brutto w zł.</t>
  </si>
  <si>
    <t>Uwagi</t>
  </si>
  <si>
    <t>Cena netto</t>
  </si>
  <si>
    <t>RAZEM</t>
  </si>
  <si>
    <t>Częstotliwość dostaw:</t>
  </si>
  <si>
    <t>Godziny dostaw:</t>
  </si>
  <si>
    <t>Pełny adres Odbiorcy (miejsce dostawy):</t>
  </si>
  <si>
    <t>Imię i nazwisko i/lub nazwa (firma) Wykonawcy</t>
  </si>
  <si>
    <t>Adres Wykonawcy: kod, miejscowość, ulica, nr domu, nr lokalu</t>
  </si>
  <si>
    <t>Nr telefonu</t>
  </si>
  <si>
    <t>URL: http://</t>
  </si>
  <si>
    <t>Organ rejestrowy</t>
  </si>
  <si>
    <t>NIP nr</t>
  </si>
  <si>
    <t>Bank:</t>
  </si>
  <si>
    <t>Nr faksu</t>
  </si>
  <si>
    <t>E-mail:</t>
  </si>
  <si>
    <t>Rejestr nr:</t>
  </si>
  <si>
    <t>Nr rachunku</t>
  </si>
  <si>
    <t>REGON Nr</t>
  </si>
  <si>
    <t xml:space="preserve">z imieniem i nazwiskiem)
</t>
  </si>
  <si>
    <t>Osoba wyznaczona do kontaktów z wykonawcami w zakresie asortymentu</t>
  </si>
  <si>
    <t>a</t>
  </si>
  <si>
    <t>b</t>
  </si>
  <si>
    <t>d</t>
  </si>
  <si>
    <t>e</t>
  </si>
  <si>
    <t>f</t>
  </si>
  <si>
    <t>g</t>
  </si>
  <si>
    <t>h</t>
  </si>
  <si>
    <t>i</t>
  </si>
  <si>
    <t>Stawka   VAT   
 w %</t>
  </si>
  <si>
    <t>Wartość netto
 w zł</t>
  </si>
  <si>
    <t>...........................................................................</t>
  </si>
  <si>
    <t>Podpis osoby (osób) upoważnionej do występowania</t>
  </si>
  <si>
    <t>w imieniu Wykonawcy</t>
  </si>
  <si>
    <t xml:space="preserve">(Pożądany czytelny podpis albo podpis i pieczątka </t>
  </si>
  <si>
    <t>FORMULARZ OFERTOWO-CENOWY</t>
  </si>
  <si>
    <t>c</t>
  </si>
  <si>
    <t>Jm</t>
  </si>
  <si>
    <t>Kamycka Grażyna tel 58 6749215</t>
  </si>
  <si>
    <t xml:space="preserve">               Dostawy sukcesywne nie rzadziej niż 3 razy w tygodniu, w dni robocze</t>
  </si>
  <si>
    <t>Miejscowość i data</t>
  </si>
  <si>
    <t>Wódka Bols 0,50l</t>
  </si>
  <si>
    <t>szt.</t>
  </si>
  <si>
    <t>Wódka Smirnoff  0,50l</t>
  </si>
  <si>
    <t>Wódka Absolut Citron 0,70l</t>
  </si>
  <si>
    <t>Wódka Absolut Kurant 0,70l</t>
  </si>
  <si>
    <t>Wódka Finlandia 0,70l</t>
  </si>
  <si>
    <t>Wódka Sobieski  0,50l</t>
  </si>
  <si>
    <t>Wódka  Żubrówka 0,50l z trawą</t>
  </si>
  <si>
    <t>Wódka Żubrówka  biała 0,50l</t>
  </si>
  <si>
    <t>Wódka Stock 0,70l</t>
  </si>
  <si>
    <t>Wódka Krupnik 0,50l</t>
  </si>
  <si>
    <t>Wódka Żołądkowa gorzka 0,50l</t>
  </si>
  <si>
    <t xml:space="preserve">Wódka Żołądkowa de Lux 0,50l </t>
  </si>
  <si>
    <t>Wódka Luksusowa 050l</t>
  </si>
  <si>
    <t>Wódka Soplica Pigwa 0,50l</t>
  </si>
  <si>
    <t>Gin Lubuski  0,70l</t>
  </si>
  <si>
    <t>Whisky Jonny Black 0,70l</t>
  </si>
  <si>
    <t>Whisky  Johny  Walker  Black 1l</t>
  </si>
  <si>
    <t>Whisky Johny  Walker Red 0,70l</t>
  </si>
  <si>
    <t>Whisky Ballantines 0,70l</t>
  </si>
  <si>
    <t>Whisky Jack Daniels 0,70l</t>
  </si>
  <si>
    <t>Likier Adwocat Gdański 0,50l</t>
  </si>
  <si>
    <t>Likier Baileys Irish Crea 0,70l</t>
  </si>
  <si>
    <t>Likier Finezja różne smaki 0,5L</t>
  </si>
  <si>
    <t>Likier Passoa 0,70l</t>
  </si>
  <si>
    <t>Likier Bols Blue 0,5l</t>
  </si>
  <si>
    <t>Likier Jaegemister 0,5l</t>
  </si>
  <si>
    <t>Likier Campari 0,70l</t>
  </si>
  <si>
    <t>Likier Sheridans 0,70l</t>
  </si>
  <si>
    <t>Rum Golden 0,50l</t>
  </si>
  <si>
    <t>Rum Malibu 0,70l</t>
  </si>
  <si>
    <t>Rum Bacardi Sup 0,70l</t>
  </si>
  <si>
    <t>Rum Bacardi Black 0,70l</t>
  </si>
  <si>
    <t>Koniak Brendy Metaxa 0,70l</t>
  </si>
  <si>
    <t>Koniak Stock 0,70l</t>
  </si>
  <si>
    <t>Koniak Słoneczny Brzeg 0,50l</t>
  </si>
  <si>
    <t>Koniak Brendy Pliska 0,50l</t>
  </si>
  <si>
    <t>Koniak Napoleon 0,70l</t>
  </si>
  <si>
    <t xml:space="preserve">Wino Carlo Rossi  0,75l </t>
  </si>
  <si>
    <t>Wino Carlo Rossi White,Red 0,75l</t>
  </si>
  <si>
    <t>Wino ELSOL - czerwone , różowe , białe , półwytrawne 0,75L</t>
  </si>
  <si>
    <t>Wino FRONTERA- półwytrawne , białe  czerwone 0,75L</t>
  </si>
  <si>
    <t>Wino Kadarka 0.75l</t>
  </si>
  <si>
    <t xml:space="preserve">Wino Martini Bianco 1l </t>
  </si>
  <si>
    <t>Wino Martini Rose 1l</t>
  </si>
  <si>
    <t>Wino BARON p/w białe , czerwone 0,75l</t>
  </si>
  <si>
    <t>Wino Cin Cin  Bianco 1l</t>
  </si>
  <si>
    <t>Wino Cin Cin  Rosso 1l</t>
  </si>
  <si>
    <t>Wino Sofia Blan de Blanc 0,75l , białe czerwona 0,75l</t>
  </si>
  <si>
    <t>Wino Grzaniec Galicyjski 1 l</t>
  </si>
  <si>
    <t>Szampan Michelangelo 0,75l</t>
  </si>
  <si>
    <t>Szampan Dorato 0,75l</t>
  </si>
  <si>
    <t>do 12.00</t>
  </si>
  <si>
    <t>Załącznik nr 6 do SIWZ</t>
  </si>
  <si>
    <t xml:space="preserve">1. Łączna cena netto oferty w wysokości  ………………………………………….. złotych (słownie:…………………………………………………..). </t>
  </si>
  <si>
    <t>Piwo Żywiec 0,50 but.</t>
  </si>
  <si>
    <t>Piwo Żywiec 0,50puszka</t>
  </si>
  <si>
    <t>Piwo Lech 0,50 butelka</t>
  </si>
  <si>
    <t>Piwo Lech 0,50 puszka</t>
  </si>
  <si>
    <t>Piwo Specjal 0,50 butelka</t>
  </si>
  <si>
    <t>Piwo Specjal 0,50 puszka</t>
  </si>
  <si>
    <t>Piwo Warka strong 0,50 but.</t>
  </si>
  <si>
    <t>Piwo Warka jasne 0,5 but</t>
  </si>
  <si>
    <t>Piwo Warka strong  0,50 pusz</t>
  </si>
  <si>
    <t>Piwo Desperados 0,4 but.</t>
  </si>
  <si>
    <t>Piwo Tyskie gronie 0,50 but.</t>
  </si>
  <si>
    <t>Piwo Tyskie gronie 0,50 pusz.</t>
  </si>
  <si>
    <t>Piwo Redds Aplle 0,40 but.</t>
  </si>
  <si>
    <t>Piwo Pilsner 0,50 but</t>
  </si>
  <si>
    <t>Piwo Carlsberg 0,50 but.</t>
  </si>
  <si>
    <t>Piwo Heineken 0,50 but</t>
  </si>
  <si>
    <t>Piwo Żubr 0,50 but.</t>
  </si>
  <si>
    <t>Piwo Żubr 0,50 pusz.</t>
  </si>
  <si>
    <t>Piwo Dębowe mocne 0,50 but</t>
  </si>
  <si>
    <t>Piwo Kasztelan niepasteryzowane 0,5but</t>
  </si>
  <si>
    <t>Piwo Perła  niepasteryzowane 0,5but</t>
  </si>
  <si>
    <t>Piwo Książęce  niepasteryzowane 0,5but</t>
  </si>
  <si>
    <t>Piwo Karmi 0,50 but</t>
  </si>
  <si>
    <t>Piwo Tyskie Gronie 50l keg</t>
  </si>
  <si>
    <t>Piwo Lech  50l keg</t>
  </si>
  <si>
    <t>Piwo Lech 30 l keg</t>
  </si>
  <si>
    <r>
      <rPr>
        <b/>
        <sz val="9"/>
        <color indexed="8"/>
        <rFont val="Garamond"/>
        <family val="1"/>
        <charset val="238"/>
      </rPr>
      <t>AMW REWITA Sp. z o.o  ODDZIAŁ AMW  REWITA  JURATA</t>
    </r>
    <r>
      <rPr>
        <sz val="9"/>
        <color indexed="8"/>
        <rFont val="Garamond"/>
        <family val="1"/>
        <charset val="238"/>
      </rPr>
      <t xml:space="preserve">
Adres: ul.Helska 2 , 84-150 HEL Kawiarnia DELFIN , JANTAR</t>
    </r>
  </si>
  <si>
    <t xml:space="preserve">2. Łączna cena brutto oferty w wysokości …………………………………………..złotych (słownie: …………………………………………………..). </t>
  </si>
  <si>
    <t>CZĘŚĆ 1 (Oddział Rewita Jurata ) Dostawy napojów alkoholowych i piwa</t>
  </si>
  <si>
    <t xml:space="preserve"> Wykaz oferowanych  napojów alkoholowych i piwa w okresie 01.07.2018 - 30.06.2019 </t>
  </si>
  <si>
    <r>
      <t>Odpowiadając na ogłoszenie o zamówieniu nr sprawy: RWT/PZP/26/2018</t>
    </r>
    <r>
      <rPr>
        <sz val="9"/>
        <color indexed="8"/>
        <rFont val="Garamond"/>
        <family val="1"/>
        <charset val="238"/>
      </rPr>
      <t xml:space="preserve"> w trybie przetargu nieograniczonego na </t>
    </r>
    <r>
      <rPr>
        <b/>
        <sz val="9"/>
        <color indexed="8"/>
        <rFont val="Garamond"/>
        <family val="1"/>
        <charset val="238"/>
      </rPr>
      <t xml:space="preserve">Dostawę napojów alkoholowych i piwa </t>
    </r>
    <r>
      <rPr>
        <sz val="9"/>
        <color indexed="8"/>
        <rFont val="Garamond"/>
        <family val="1"/>
        <charset val="238"/>
      </rPr>
      <t xml:space="preserve"> dla AMW REWITA Sp. z o. o. 03-310 Warszawa, ul. św. J. Odrowąża 15 -  cz. 1 -  </t>
    </r>
    <r>
      <rPr>
        <b/>
        <sz val="9"/>
        <color indexed="8"/>
        <rFont val="Garamond"/>
        <family val="1"/>
        <charset val="238"/>
      </rPr>
      <t xml:space="preserve">Oddział Rewita JURATA </t>
    </r>
    <r>
      <rPr>
        <sz val="9"/>
        <color indexed="8"/>
        <rFont val="Garamond"/>
        <family val="1"/>
        <charset val="238"/>
      </rPr>
      <t xml:space="preserve"> oferujemy zgodnie z treścią SIWZ towary i ich ceny jednostkowe w poniższej specyfikacji asortymentowej.</t>
    </r>
  </si>
  <si>
    <t>Piwo Gingers 0,50 puszka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</si>
</sst>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.00\ _z_ł"/>
  </numFmts>
  <fonts count="18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0"/>
      <name val="Arial"/>
      <charset val="238"/>
    </font>
    <font>
      <sz val="10"/>
      <name val="Arial CE"/>
      <charset val="238"/>
    </font>
    <font>
      <sz val="11"/>
      <color indexed="8"/>
      <name val="Czcionka tekstu podstawowego"/>
      <family val="2"/>
      <charset val="238"/>
    </font>
    <font>
      <sz val="10"/>
      <name val="Arial CE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charset val="238"/>
    </font>
    <font>
      <b/>
      <sz val="9"/>
      <color theme="1"/>
      <name val="Garamond"/>
      <family val="1"/>
      <charset val="238"/>
    </font>
    <font>
      <sz val="9"/>
      <color theme="1"/>
      <name val="Garamond"/>
      <family val="1"/>
      <charset val="238"/>
    </font>
    <font>
      <sz val="9"/>
      <color indexed="8"/>
      <name val="Garamond"/>
      <family val="1"/>
      <charset val="238"/>
    </font>
    <font>
      <b/>
      <sz val="9"/>
      <color indexed="8"/>
      <name val="Garamond"/>
      <family val="1"/>
      <charset val="238"/>
    </font>
    <font>
      <sz val="9"/>
      <color rgb="FFFF0000"/>
      <name val="Garamond"/>
      <family val="1"/>
      <charset val="238"/>
    </font>
    <font>
      <sz val="9"/>
      <name val="Garamond"/>
      <family val="1"/>
      <charset val="238"/>
    </font>
    <font>
      <sz val="8"/>
      <name val="Garamond"/>
      <family val="1"/>
      <charset val="238"/>
    </font>
    <font>
      <sz val="8"/>
      <color indexed="8"/>
      <name val="Garamond"/>
      <family val="1"/>
      <charset val="238"/>
    </font>
    <font>
      <sz val="10"/>
      <name val="Garamond"/>
      <family val="1"/>
      <charset val="238"/>
    </font>
    <font>
      <b/>
      <sz val="8"/>
      <color rgb="FFFF0000"/>
      <name val="Garamond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43" fontId="2" fillId="0" borderId="0" applyFont="0" applyFill="0" applyBorder="0" applyAlignment="0" applyProtection="0"/>
    <xf numFmtId="0" fontId="5" fillId="0" borderId="0"/>
    <xf numFmtId="0" fontId="6" fillId="0" borderId="0"/>
    <xf numFmtId="0" fontId="4" fillId="0" borderId="0"/>
    <xf numFmtId="0" fontId="3" fillId="0" borderId="0"/>
    <xf numFmtId="43" fontId="7" fillId="0" borderId="0" applyFont="0" applyFill="0" applyBorder="0" applyAlignment="0" applyProtection="0"/>
    <xf numFmtId="0" fontId="6" fillId="0" borderId="0"/>
    <xf numFmtId="9" fontId="7" fillId="0" borderId="0" applyFont="0" applyFill="0" applyBorder="0" applyAlignment="0" applyProtection="0"/>
    <xf numFmtId="0" fontId="1" fillId="0" borderId="0"/>
    <xf numFmtId="0" fontId="1" fillId="0" borderId="0"/>
  </cellStyleXfs>
  <cellXfs count="68">
    <xf numFmtId="0" fontId="0" fillId="0" borderId="0" xfId="0"/>
    <xf numFmtId="0" fontId="9" fillId="0" borderId="0" xfId="0" applyFont="1"/>
    <xf numFmtId="0" fontId="8" fillId="0" borderId="1" xfId="5" applyFont="1" applyBorder="1" applyAlignment="1">
      <alignment horizontal="left"/>
    </xf>
    <xf numFmtId="0" fontId="9" fillId="0" borderId="1" xfId="5" applyFont="1" applyBorder="1" applyAlignment="1">
      <alignment horizontal="left"/>
    </xf>
    <xf numFmtId="0" fontId="9" fillId="0" borderId="0" xfId="0" applyFont="1" applyAlignment="1">
      <alignment vertical="center"/>
    </xf>
    <xf numFmtId="0" fontId="12" fillId="0" borderId="0" xfId="0" applyFont="1"/>
    <xf numFmtId="0" fontId="13" fillId="0" borderId="0" xfId="0" applyFont="1"/>
    <xf numFmtId="0" fontId="9" fillId="0" borderId="1" xfId="0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vertical="top" wrapText="1"/>
    </xf>
    <xf numFmtId="0" fontId="14" fillId="0" borderId="1" xfId="0" applyFont="1" applyBorder="1" applyAlignment="1">
      <alignment horizontal="right" wrapText="1"/>
    </xf>
    <xf numFmtId="0" fontId="13" fillId="0" borderId="1" xfId="0" applyFont="1" applyBorder="1" applyAlignment="1">
      <alignment horizontal="right"/>
    </xf>
    <xf numFmtId="2" fontId="15" fillId="0" borderId="1" xfId="0" applyNumberFormat="1" applyFont="1" applyBorder="1" applyAlignment="1">
      <alignment horizontal="right" wrapText="1"/>
    </xf>
    <xf numFmtId="2" fontId="15" fillId="0" borderId="1" xfId="7" applyNumberFormat="1" applyFont="1" applyBorder="1"/>
    <xf numFmtId="9" fontId="14" fillId="0" borderId="1" xfId="0" applyNumberFormat="1" applyFont="1" applyBorder="1" applyAlignment="1">
      <alignment horizontal="right" wrapText="1"/>
    </xf>
    <xf numFmtId="2" fontId="15" fillId="0" borderId="1" xfId="0" applyNumberFormat="1" applyFont="1" applyBorder="1"/>
    <xf numFmtId="0" fontId="9" fillId="0" borderId="1" xfId="0" applyNumberFormat="1" applyFont="1" applyBorder="1" applyAlignment="1">
      <alignment horizontal="center"/>
    </xf>
    <xf numFmtId="4" fontId="8" fillId="0" borderId="1" xfId="1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/>
    <xf numFmtId="0" fontId="9" fillId="0" borderId="0" xfId="5" applyFont="1"/>
    <xf numFmtId="0" fontId="9" fillId="0" borderId="0" xfId="5" applyFont="1" applyAlignment="1">
      <alignment horizontal="center"/>
    </xf>
    <xf numFmtId="164" fontId="9" fillId="0" borderId="0" xfId="5" applyNumberFormat="1" applyFont="1" applyAlignment="1"/>
    <xf numFmtId="164" fontId="9" fillId="0" borderId="0" xfId="5" applyNumberFormat="1" applyFont="1" applyAlignment="1">
      <alignment horizontal="center"/>
    </xf>
    <xf numFmtId="164" fontId="9" fillId="0" borderId="0" xfId="5" applyNumberFormat="1" applyFont="1" applyBorder="1" applyAlignment="1"/>
    <xf numFmtId="164" fontId="9" fillId="0" borderId="0" xfId="5" applyNumberFormat="1" applyFont="1" applyBorder="1" applyAlignment="1">
      <alignment wrapText="1"/>
    </xf>
    <xf numFmtId="0" fontId="13" fillId="0" borderId="0" xfId="5" applyFont="1"/>
    <xf numFmtId="0" fontId="13" fillId="0" borderId="0" xfId="5" applyFont="1" applyAlignment="1">
      <alignment horizontal="center"/>
    </xf>
    <xf numFmtId="164" fontId="13" fillId="0" borderId="0" xfId="5" applyNumberFormat="1" applyFont="1"/>
    <xf numFmtId="0" fontId="9" fillId="0" borderId="1" xfId="5" applyFont="1" applyBorder="1" applyAlignment="1">
      <alignment horizontal="center" vertical="center" wrapText="1"/>
    </xf>
    <xf numFmtId="0" fontId="9" fillId="0" borderId="1" xfId="5" applyFont="1" applyBorder="1" applyAlignment="1">
      <alignment horizontal="center" vertical="center"/>
    </xf>
    <xf numFmtId="0" fontId="8" fillId="0" borderId="1" xfId="5" applyFont="1" applyBorder="1" applyAlignment="1">
      <alignment horizontal="center" vertical="center"/>
    </xf>
    <xf numFmtId="0" fontId="8" fillId="0" borderId="6" xfId="5" applyFont="1" applyBorder="1" applyAlignment="1">
      <alignment horizontal="center" vertical="center"/>
    </xf>
    <xf numFmtId="0" fontId="8" fillId="0" borderId="5" xfId="5" applyFont="1" applyBorder="1" applyAlignment="1">
      <alignment horizontal="center" vertical="center"/>
    </xf>
    <xf numFmtId="0" fontId="8" fillId="0" borderId="6" xfId="5" applyFont="1" applyBorder="1" applyAlignment="1">
      <alignment horizontal="center"/>
    </xf>
    <xf numFmtId="0" fontId="8" fillId="0" borderId="5" xfId="5" applyFont="1" applyBorder="1" applyAlignment="1">
      <alignment horizontal="center"/>
    </xf>
    <xf numFmtId="0" fontId="8" fillId="0" borderId="1" xfId="5" applyFont="1" applyBorder="1" applyAlignment="1">
      <alignment horizontal="left" wrapText="1"/>
    </xf>
    <xf numFmtId="0" fontId="9" fillId="0" borderId="1" xfId="5" applyFont="1" applyBorder="1" applyAlignment="1">
      <alignment horizontal="left" wrapText="1"/>
    </xf>
    <xf numFmtId="0" fontId="8" fillId="0" borderId="3" xfId="5" applyFont="1" applyBorder="1" applyAlignment="1">
      <alignment horizontal="center" vertical="center" wrapText="1"/>
    </xf>
    <xf numFmtId="0" fontId="8" fillId="0" borderId="3" xfId="5" applyFont="1" applyBorder="1" applyAlignment="1">
      <alignment horizontal="center" vertical="center"/>
    </xf>
    <xf numFmtId="0" fontId="8" fillId="0" borderId="0" xfId="5" applyFont="1" applyAlignment="1">
      <alignment horizontal="right"/>
    </xf>
    <xf numFmtId="0" fontId="8" fillId="2" borderId="1" xfId="5" applyFont="1" applyFill="1" applyBorder="1" applyAlignment="1">
      <alignment horizontal="left" wrapText="1"/>
    </xf>
    <xf numFmtId="0" fontId="9" fillId="2" borderId="1" xfId="5" applyFont="1" applyFill="1" applyBorder="1"/>
    <xf numFmtId="0" fontId="8" fillId="0" borderId="4" xfId="5" applyFont="1" applyBorder="1" applyAlignment="1">
      <alignment horizontal="left" vertical="center" wrapText="1"/>
    </xf>
    <xf numFmtId="0" fontId="9" fillId="0" borderId="5" xfId="5" applyFont="1" applyBorder="1" applyAlignment="1">
      <alignment horizontal="left" vertical="center" wrapText="1"/>
    </xf>
    <xf numFmtId="0" fontId="8" fillId="0" borderId="1" xfId="5" applyFont="1" applyBorder="1" applyAlignment="1">
      <alignment horizontal="left"/>
    </xf>
    <xf numFmtId="0" fontId="9" fillId="0" borderId="1" xfId="5" applyFont="1" applyBorder="1" applyAlignment="1">
      <alignment horizontal="left"/>
    </xf>
    <xf numFmtId="0" fontId="10" fillId="0" borderId="6" xfId="5" applyFont="1" applyBorder="1" applyAlignment="1">
      <alignment horizontal="center" vertical="center" wrapText="1"/>
    </xf>
    <xf numFmtId="0" fontId="9" fillId="0" borderId="6" xfId="5" applyFont="1" applyBorder="1" applyAlignment="1">
      <alignment horizontal="center" vertical="center"/>
    </xf>
    <xf numFmtId="0" fontId="9" fillId="0" borderId="5" xfId="5" applyFont="1" applyBorder="1" applyAlignment="1">
      <alignment horizontal="center" vertical="center"/>
    </xf>
    <xf numFmtId="0" fontId="13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9" fillId="0" borderId="0" xfId="5" applyFont="1" applyBorder="1" applyAlignment="1">
      <alignment wrapText="1"/>
    </xf>
    <xf numFmtId="164" fontId="9" fillId="0" borderId="0" xfId="5" applyNumberFormat="1" applyFont="1" applyAlignment="1">
      <alignment horizontal="center"/>
    </xf>
    <xf numFmtId="0" fontId="13" fillId="0" borderId="0" xfId="5" applyFont="1" applyAlignment="1">
      <alignment wrapText="1"/>
    </xf>
    <xf numFmtId="0" fontId="8" fillId="0" borderId="1" xfId="5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164" fontId="13" fillId="0" borderId="0" xfId="5" applyNumberFormat="1" applyFont="1" applyAlignment="1">
      <alignment horizontal="center" wrapText="1"/>
    </xf>
    <xf numFmtId="164" fontId="9" fillId="0" borderId="0" xfId="5" applyNumberFormat="1" applyFont="1" applyAlignment="1">
      <alignment horizontal="center" wrapText="1"/>
    </xf>
    <xf numFmtId="164" fontId="9" fillId="0" borderId="0" xfId="5" applyNumberFormat="1" applyFont="1" applyBorder="1" applyAlignment="1">
      <alignment horizontal="center"/>
    </xf>
    <xf numFmtId="164" fontId="9" fillId="0" borderId="0" xfId="5" applyNumberFormat="1" applyFont="1" applyBorder="1" applyAlignment="1">
      <alignment horizontal="center" wrapText="1"/>
    </xf>
    <xf numFmtId="0" fontId="9" fillId="0" borderId="2" xfId="5" applyFont="1" applyBorder="1" applyAlignment="1">
      <alignment horizontal="center" vertical="center" wrapText="1"/>
    </xf>
    <xf numFmtId="0" fontId="17" fillId="0" borderId="1" xfId="0" applyFont="1" applyBorder="1" applyAlignment="1">
      <alignment vertical="top" wrapText="1"/>
    </xf>
  </cellXfs>
  <cellStyles count="11">
    <cellStyle name="Dziesiętny" xfId="1" builtinId="3"/>
    <cellStyle name="Dziesiętny 2" xfId="6"/>
    <cellStyle name="Normalny" xfId="0" builtinId="0"/>
    <cellStyle name="Normalny 2" xfId="9"/>
    <cellStyle name="Normalny 2 2" xfId="2"/>
    <cellStyle name="Normalny 2 2 6" xfId="3"/>
    <cellStyle name="Normalny 3" xfId="10"/>
    <cellStyle name="Normalny 4" xfId="4"/>
    <cellStyle name="Normalny 8 2" xfId="7"/>
    <cellStyle name="Normalny_Arkusz1" xfId="5"/>
    <cellStyle name="Procentowy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15"/>
  <sheetViews>
    <sheetView tabSelected="1" view="pageBreakPreview" topLeftCell="A73" zoomScale="110" zoomScaleNormal="110" zoomScaleSheetLayoutView="110" workbookViewId="0">
      <selection activeCell="C86" sqref="C86"/>
    </sheetView>
  </sheetViews>
  <sheetFormatPr defaultRowHeight="12"/>
  <cols>
    <col min="1" max="1" width="7.28515625" style="6" customWidth="1"/>
    <col min="2" max="2" width="5.42578125" style="6" customWidth="1"/>
    <col min="3" max="3" width="40.140625" style="6" customWidth="1"/>
    <col min="4" max="4" width="8.140625" style="6" customWidth="1"/>
    <col min="5" max="5" width="10.28515625" style="6" customWidth="1"/>
    <col min="6" max="6" width="6.85546875" style="6" customWidth="1"/>
    <col min="7" max="7" width="13.140625" style="6" customWidth="1"/>
    <col min="8" max="8" width="9.28515625" style="6" bestFit="1" customWidth="1"/>
    <col min="9" max="9" width="13.28515625" style="6" customWidth="1"/>
    <col min="10" max="10" width="15" style="6" customWidth="1"/>
    <col min="11" max="16384" width="9.140625" style="6"/>
  </cols>
  <sheetData>
    <row r="1" spans="2:11" s="1" customFormat="1">
      <c r="B1" s="43" t="s">
        <v>97</v>
      </c>
      <c r="C1" s="43"/>
      <c r="D1" s="43"/>
      <c r="E1" s="43"/>
      <c r="F1" s="43"/>
      <c r="G1" s="43"/>
      <c r="H1" s="43"/>
      <c r="I1" s="43"/>
      <c r="J1" s="43"/>
    </row>
    <row r="2" spans="2:11" s="1" customFormat="1" ht="16.5" customHeight="1">
      <c r="B2" s="44" t="s">
        <v>127</v>
      </c>
      <c r="C2" s="45"/>
      <c r="D2" s="45"/>
      <c r="E2" s="45"/>
      <c r="F2" s="45"/>
      <c r="G2" s="45"/>
      <c r="H2" s="45"/>
      <c r="I2" s="45"/>
      <c r="J2" s="45"/>
    </row>
    <row r="3" spans="2:11" s="1" customFormat="1" ht="36" customHeight="1">
      <c r="B3" s="46" t="s">
        <v>9</v>
      </c>
      <c r="C3" s="47"/>
      <c r="D3" s="50" t="s">
        <v>125</v>
      </c>
      <c r="E3" s="51"/>
      <c r="F3" s="51"/>
      <c r="G3" s="51"/>
      <c r="H3" s="51"/>
      <c r="I3" s="51"/>
      <c r="J3" s="52"/>
    </row>
    <row r="4" spans="2:11" s="1" customFormat="1">
      <c r="B4" s="48" t="s">
        <v>7</v>
      </c>
      <c r="C4" s="49"/>
      <c r="D4" s="37" t="s">
        <v>42</v>
      </c>
      <c r="E4" s="37"/>
      <c r="F4" s="37"/>
      <c r="G4" s="37"/>
      <c r="H4" s="37"/>
      <c r="I4" s="37"/>
      <c r="J4" s="38"/>
    </row>
    <row r="5" spans="2:11" s="1" customFormat="1">
      <c r="B5" s="2" t="s">
        <v>8</v>
      </c>
      <c r="C5" s="3"/>
      <c r="D5" s="37" t="s">
        <v>96</v>
      </c>
      <c r="E5" s="37"/>
      <c r="F5" s="37"/>
      <c r="G5" s="37"/>
      <c r="H5" s="37"/>
      <c r="I5" s="37"/>
      <c r="J5" s="38"/>
    </row>
    <row r="6" spans="2:11" s="1" customFormat="1" ht="25.5" customHeight="1">
      <c r="B6" s="39" t="s">
        <v>23</v>
      </c>
      <c r="C6" s="40"/>
      <c r="D6" s="35" t="s">
        <v>41</v>
      </c>
      <c r="E6" s="35"/>
      <c r="F6" s="35"/>
      <c r="G6" s="35"/>
      <c r="H6" s="35"/>
      <c r="I6" s="35"/>
      <c r="J6" s="36"/>
    </row>
    <row r="7" spans="2:11" s="1" customFormat="1" ht="21" customHeight="1">
      <c r="B7" s="41" t="s">
        <v>38</v>
      </c>
      <c r="C7" s="42"/>
      <c r="D7" s="42"/>
      <c r="E7" s="42"/>
      <c r="F7" s="42"/>
      <c r="G7" s="42"/>
      <c r="H7" s="42"/>
      <c r="I7" s="42"/>
      <c r="J7" s="42"/>
    </row>
    <row r="8" spans="2:11" s="4" customFormat="1" ht="27.75" customHeight="1">
      <c r="B8" s="32" t="s">
        <v>10</v>
      </c>
      <c r="C8" s="33"/>
      <c r="D8" s="34"/>
      <c r="E8" s="34"/>
      <c r="F8" s="34"/>
      <c r="G8" s="34"/>
      <c r="H8" s="34"/>
      <c r="I8" s="34"/>
      <c r="J8" s="34"/>
    </row>
    <row r="9" spans="2:11" s="4" customFormat="1" ht="27.75" customHeight="1">
      <c r="B9" s="32" t="s">
        <v>11</v>
      </c>
      <c r="C9" s="33"/>
      <c r="D9" s="34"/>
      <c r="E9" s="34"/>
      <c r="F9" s="34"/>
      <c r="G9" s="34"/>
      <c r="H9" s="34"/>
      <c r="I9" s="34"/>
      <c r="J9" s="34"/>
    </row>
    <row r="10" spans="2:11" s="4" customFormat="1" ht="15" customHeight="1">
      <c r="B10" s="32" t="s">
        <v>12</v>
      </c>
      <c r="C10" s="33"/>
      <c r="D10" s="34"/>
      <c r="E10" s="34"/>
      <c r="F10" s="34"/>
      <c r="G10" s="32" t="s">
        <v>17</v>
      </c>
      <c r="H10" s="33"/>
      <c r="I10" s="34"/>
      <c r="J10" s="34"/>
    </row>
    <row r="11" spans="2:11" s="4" customFormat="1" ht="13.5" customHeight="1">
      <c r="B11" s="33" t="s">
        <v>13</v>
      </c>
      <c r="C11" s="33"/>
      <c r="D11" s="34"/>
      <c r="E11" s="34"/>
      <c r="F11" s="34"/>
      <c r="G11" s="32" t="s">
        <v>18</v>
      </c>
      <c r="H11" s="33"/>
      <c r="I11" s="34"/>
      <c r="J11" s="34"/>
    </row>
    <row r="12" spans="2:11" s="4" customFormat="1" ht="17.25" customHeight="1">
      <c r="B12" s="33" t="s">
        <v>14</v>
      </c>
      <c r="C12" s="33"/>
      <c r="D12" s="34"/>
      <c r="E12" s="34"/>
      <c r="F12" s="34"/>
      <c r="G12" s="32" t="s">
        <v>19</v>
      </c>
      <c r="H12" s="33"/>
      <c r="I12" s="34"/>
      <c r="J12" s="34"/>
    </row>
    <row r="13" spans="2:11" s="4" customFormat="1" ht="15" customHeight="1">
      <c r="B13" s="33" t="s">
        <v>15</v>
      </c>
      <c r="C13" s="33"/>
      <c r="D13" s="34"/>
      <c r="E13" s="34"/>
      <c r="F13" s="34"/>
      <c r="G13" s="32" t="s">
        <v>21</v>
      </c>
      <c r="H13" s="33"/>
      <c r="I13" s="34"/>
      <c r="J13" s="34"/>
    </row>
    <row r="14" spans="2:11" s="4" customFormat="1" ht="17.25" customHeight="1">
      <c r="B14" s="33" t="s">
        <v>16</v>
      </c>
      <c r="C14" s="33"/>
      <c r="D14" s="34"/>
      <c r="E14" s="34"/>
      <c r="F14" s="34"/>
      <c r="G14" s="32" t="s">
        <v>20</v>
      </c>
      <c r="H14" s="32"/>
      <c r="I14" s="34"/>
      <c r="J14" s="34"/>
    </row>
    <row r="15" spans="2:11" ht="45.75" customHeight="1">
      <c r="B15" s="66" t="s">
        <v>129</v>
      </c>
      <c r="C15" s="66"/>
      <c r="D15" s="66"/>
      <c r="E15" s="66"/>
      <c r="F15" s="66"/>
      <c r="G15" s="66"/>
      <c r="H15" s="66"/>
      <c r="I15" s="66"/>
      <c r="J15" s="66"/>
      <c r="K15" s="5"/>
    </row>
    <row r="16" spans="2:11" ht="12.75" customHeight="1">
      <c r="B16" s="58" t="s">
        <v>128</v>
      </c>
      <c r="C16" s="58"/>
      <c r="D16" s="58"/>
      <c r="E16" s="58"/>
      <c r="F16" s="58"/>
      <c r="G16" s="58"/>
      <c r="H16" s="58"/>
      <c r="I16" s="58"/>
      <c r="J16" s="58"/>
      <c r="K16" s="5"/>
    </row>
    <row r="17" spans="2:11" ht="14.25" customHeight="1">
      <c r="B17" s="58"/>
      <c r="C17" s="58"/>
      <c r="D17" s="58"/>
      <c r="E17" s="58"/>
      <c r="F17" s="58"/>
      <c r="G17" s="58"/>
      <c r="H17" s="58"/>
      <c r="I17" s="58"/>
      <c r="J17" s="58"/>
      <c r="K17" s="5"/>
    </row>
    <row r="18" spans="2:11" s="1" customFormat="1" ht="29.25" customHeight="1">
      <c r="B18" s="7" t="s">
        <v>0</v>
      </c>
      <c r="C18" s="7" t="s">
        <v>1</v>
      </c>
      <c r="D18" s="7" t="s">
        <v>40</v>
      </c>
      <c r="E18" s="7" t="s">
        <v>2</v>
      </c>
      <c r="F18" s="7" t="s">
        <v>5</v>
      </c>
      <c r="G18" s="8" t="s">
        <v>33</v>
      </c>
      <c r="H18" s="8" t="s">
        <v>32</v>
      </c>
      <c r="I18" s="8" t="s">
        <v>3</v>
      </c>
      <c r="J18" s="8" t="s">
        <v>4</v>
      </c>
    </row>
    <row r="19" spans="2:11" s="11" customFormat="1" ht="15.75" customHeight="1">
      <c r="B19" s="9" t="s">
        <v>24</v>
      </c>
      <c r="C19" s="9" t="s">
        <v>25</v>
      </c>
      <c r="D19" s="9" t="s">
        <v>39</v>
      </c>
      <c r="E19" s="9" t="s">
        <v>26</v>
      </c>
      <c r="F19" s="9" t="s">
        <v>27</v>
      </c>
      <c r="G19" s="10" t="s">
        <v>28</v>
      </c>
      <c r="H19" s="10" t="s">
        <v>29</v>
      </c>
      <c r="I19" s="10" t="s">
        <v>30</v>
      </c>
      <c r="J19" s="10" t="s">
        <v>31</v>
      </c>
    </row>
    <row r="20" spans="2:11" s="1" customFormat="1">
      <c r="B20" s="12">
        <v>1</v>
      </c>
      <c r="C20" s="13" t="s">
        <v>44</v>
      </c>
      <c r="D20" s="14" t="s">
        <v>45</v>
      </c>
      <c r="E20" s="15">
        <v>160</v>
      </c>
      <c r="F20" s="16"/>
      <c r="G20" s="17">
        <f>E20*F20</f>
        <v>0</v>
      </c>
      <c r="H20" s="18">
        <v>0.23</v>
      </c>
      <c r="I20" s="19">
        <f>G20*(1+H20)</f>
        <v>0</v>
      </c>
      <c r="J20" s="20"/>
    </row>
    <row r="21" spans="2:11" s="1" customFormat="1">
      <c r="B21" s="12">
        <v>2</v>
      </c>
      <c r="C21" s="13" t="s">
        <v>46</v>
      </c>
      <c r="D21" s="14" t="s">
        <v>45</v>
      </c>
      <c r="E21" s="15">
        <v>24</v>
      </c>
      <c r="F21" s="16"/>
      <c r="G21" s="17">
        <f t="shared" ref="G21:G70" si="0">E21*F21</f>
        <v>0</v>
      </c>
      <c r="H21" s="18">
        <v>0.23</v>
      </c>
      <c r="I21" s="19">
        <f t="shared" ref="I21:I70" si="1">G21*(1+H21)</f>
        <v>0</v>
      </c>
      <c r="J21" s="20"/>
    </row>
    <row r="22" spans="2:11" s="1" customFormat="1">
      <c r="B22" s="12">
        <v>3</v>
      </c>
      <c r="C22" s="13" t="s">
        <v>47</v>
      </c>
      <c r="D22" s="14" t="s">
        <v>45</v>
      </c>
      <c r="E22" s="15">
        <v>20</v>
      </c>
      <c r="F22" s="16"/>
      <c r="G22" s="17">
        <f t="shared" si="0"/>
        <v>0</v>
      </c>
      <c r="H22" s="18">
        <v>0.23</v>
      </c>
      <c r="I22" s="19">
        <f t="shared" si="1"/>
        <v>0</v>
      </c>
      <c r="J22" s="20"/>
    </row>
    <row r="23" spans="2:11" s="1" customFormat="1">
      <c r="B23" s="12">
        <v>4</v>
      </c>
      <c r="C23" s="13" t="s">
        <v>48</v>
      </c>
      <c r="D23" s="14" t="s">
        <v>45</v>
      </c>
      <c r="E23" s="15">
        <v>6</v>
      </c>
      <c r="F23" s="16"/>
      <c r="G23" s="17">
        <f t="shared" si="0"/>
        <v>0</v>
      </c>
      <c r="H23" s="18">
        <v>0.23</v>
      </c>
      <c r="I23" s="19">
        <f t="shared" si="1"/>
        <v>0</v>
      </c>
      <c r="J23" s="20"/>
    </row>
    <row r="24" spans="2:11" s="1" customFormat="1">
      <c r="B24" s="12">
        <v>5</v>
      </c>
      <c r="C24" s="13" t="s">
        <v>49</v>
      </c>
      <c r="D24" s="14" t="s">
        <v>45</v>
      </c>
      <c r="E24" s="15">
        <v>40</v>
      </c>
      <c r="F24" s="16"/>
      <c r="G24" s="17">
        <f t="shared" si="0"/>
        <v>0</v>
      </c>
      <c r="H24" s="18">
        <v>0.23</v>
      </c>
      <c r="I24" s="19">
        <f t="shared" si="1"/>
        <v>0</v>
      </c>
      <c r="J24" s="20"/>
    </row>
    <row r="25" spans="2:11" s="1" customFormat="1">
      <c r="B25" s="12">
        <v>6</v>
      </c>
      <c r="C25" s="13" t="s">
        <v>50</v>
      </c>
      <c r="D25" s="14" t="s">
        <v>45</v>
      </c>
      <c r="E25" s="15">
        <v>140</v>
      </c>
      <c r="F25" s="16"/>
      <c r="G25" s="17">
        <f t="shared" si="0"/>
        <v>0</v>
      </c>
      <c r="H25" s="18">
        <v>0.23</v>
      </c>
      <c r="I25" s="19">
        <f t="shared" si="1"/>
        <v>0</v>
      </c>
      <c r="J25" s="20"/>
    </row>
    <row r="26" spans="2:11" s="1" customFormat="1">
      <c r="B26" s="12">
        <v>7</v>
      </c>
      <c r="C26" s="13" t="s">
        <v>51</v>
      </c>
      <c r="D26" s="14" t="s">
        <v>45</v>
      </c>
      <c r="E26" s="15">
        <v>100</v>
      </c>
      <c r="F26" s="16"/>
      <c r="G26" s="17">
        <f t="shared" si="0"/>
        <v>0</v>
      </c>
      <c r="H26" s="18">
        <v>0.23</v>
      </c>
      <c r="I26" s="19">
        <f t="shared" si="1"/>
        <v>0</v>
      </c>
      <c r="J26" s="20"/>
    </row>
    <row r="27" spans="2:11" s="1" customFormat="1">
      <c r="B27" s="12">
        <v>8</v>
      </c>
      <c r="C27" s="13" t="s">
        <v>52</v>
      </c>
      <c r="D27" s="14" t="s">
        <v>45</v>
      </c>
      <c r="E27" s="15">
        <v>120</v>
      </c>
      <c r="F27" s="16"/>
      <c r="G27" s="17">
        <f t="shared" si="0"/>
        <v>0</v>
      </c>
      <c r="H27" s="18">
        <v>0.23</v>
      </c>
      <c r="I27" s="19">
        <f t="shared" si="1"/>
        <v>0</v>
      </c>
      <c r="J27" s="20"/>
    </row>
    <row r="28" spans="2:11" s="1" customFormat="1">
      <c r="B28" s="12">
        <v>9</v>
      </c>
      <c r="C28" s="13" t="s">
        <v>53</v>
      </c>
      <c r="D28" s="14" t="s">
        <v>45</v>
      </c>
      <c r="E28" s="15">
        <v>5</v>
      </c>
      <c r="F28" s="16"/>
      <c r="G28" s="17">
        <f t="shared" si="0"/>
        <v>0</v>
      </c>
      <c r="H28" s="18">
        <v>0.23</v>
      </c>
      <c r="I28" s="19">
        <f t="shared" si="1"/>
        <v>0</v>
      </c>
      <c r="J28" s="20"/>
    </row>
    <row r="29" spans="2:11" s="1" customFormat="1">
      <c r="B29" s="12">
        <v>10</v>
      </c>
      <c r="C29" s="13" t="s">
        <v>54</v>
      </c>
      <c r="D29" s="14" t="s">
        <v>45</v>
      </c>
      <c r="E29" s="15">
        <v>20</v>
      </c>
      <c r="F29" s="16"/>
      <c r="G29" s="17">
        <f t="shared" si="0"/>
        <v>0</v>
      </c>
      <c r="H29" s="18">
        <v>0.23</v>
      </c>
      <c r="I29" s="19">
        <f t="shared" si="1"/>
        <v>0</v>
      </c>
      <c r="J29" s="20"/>
    </row>
    <row r="30" spans="2:11" s="1" customFormat="1">
      <c r="B30" s="12">
        <v>11</v>
      </c>
      <c r="C30" s="13" t="s">
        <v>55</v>
      </c>
      <c r="D30" s="14" t="s">
        <v>45</v>
      </c>
      <c r="E30" s="15">
        <v>60</v>
      </c>
      <c r="F30" s="16"/>
      <c r="G30" s="17">
        <f t="shared" si="0"/>
        <v>0</v>
      </c>
      <c r="H30" s="18">
        <v>0.23</v>
      </c>
      <c r="I30" s="19">
        <f t="shared" si="1"/>
        <v>0</v>
      </c>
      <c r="J30" s="20"/>
    </row>
    <row r="31" spans="2:11" s="1" customFormat="1">
      <c r="B31" s="12">
        <v>12</v>
      </c>
      <c r="C31" s="13" t="s">
        <v>56</v>
      </c>
      <c r="D31" s="14" t="s">
        <v>45</v>
      </c>
      <c r="E31" s="15">
        <v>40</v>
      </c>
      <c r="F31" s="16"/>
      <c r="G31" s="17">
        <f t="shared" si="0"/>
        <v>0</v>
      </c>
      <c r="H31" s="18">
        <v>0.23</v>
      </c>
      <c r="I31" s="19">
        <f t="shared" si="1"/>
        <v>0</v>
      </c>
      <c r="J31" s="20"/>
    </row>
    <row r="32" spans="2:11" s="1" customFormat="1">
      <c r="B32" s="12">
        <v>13</v>
      </c>
      <c r="C32" s="13" t="s">
        <v>57</v>
      </c>
      <c r="D32" s="14" t="s">
        <v>45</v>
      </c>
      <c r="E32" s="15">
        <v>20</v>
      </c>
      <c r="F32" s="16"/>
      <c r="G32" s="17">
        <f t="shared" si="0"/>
        <v>0</v>
      </c>
      <c r="H32" s="18">
        <v>0.23</v>
      </c>
      <c r="I32" s="19">
        <f t="shared" si="1"/>
        <v>0</v>
      </c>
      <c r="J32" s="20"/>
    </row>
    <row r="33" spans="2:10" s="1" customFormat="1">
      <c r="B33" s="12">
        <v>14</v>
      </c>
      <c r="C33" s="13" t="s">
        <v>58</v>
      </c>
      <c r="D33" s="14" t="s">
        <v>45</v>
      </c>
      <c r="E33" s="15">
        <v>60</v>
      </c>
      <c r="F33" s="16"/>
      <c r="G33" s="17">
        <f t="shared" si="0"/>
        <v>0</v>
      </c>
      <c r="H33" s="18">
        <v>0.23</v>
      </c>
      <c r="I33" s="19">
        <f t="shared" si="1"/>
        <v>0</v>
      </c>
      <c r="J33" s="20"/>
    </row>
    <row r="34" spans="2:10" s="1" customFormat="1">
      <c r="B34" s="12">
        <v>15</v>
      </c>
      <c r="C34" s="13" t="s">
        <v>59</v>
      </c>
      <c r="D34" s="14" t="s">
        <v>45</v>
      </c>
      <c r="E34" s="15">
        <v>170</v>
      </c>
      <c r="F34" s="16"/>
      <c r="G34" s="17">
        <f t="shared" si="0"/>
        <v>0</v>
      </c>
      <c r="H34" s="18">
        <v>0.23</v>
      </c>
      <c r="I34" s="19">
        <f t="shared" si="1"/>
        <v>0</v>
      </c>
      <c r="J34" s="20"/>
    </row>
    <row r="35" spans="2:10" s="1" customFormat="1">
      <c r="B35" s="12">
        <v>16</v>
      </c>
      <c r="C35" s="13" t="s">
        <v>60</v>
      </c>
      <c r="D35" s="14" t="s">
        <v>45</v>
      </c>
      <c r="E35" s="15">
        <v>5</v>
      </c>
      <c r="F35" s="16"/>
      <c r="G35" s="17">
        <f t="shared" si="0"/>
        <v>0</v>
      </c>
      <c r="H35" s="18">
        <v>0.23</v>
      </c>
      <c r="I35" s="19">
        <f t="shared" si="1"/>
        <v>0</v>
      </c>
      <c r="J35" s="20"/>
    </row>
    <row r="36" spans="2:10" s="1" customFormat="1">
      <c r="B36" s="12">
        <v>17</v>
      </c>
      <c r="C36" s="13" t="s">
        <v>61</v>
      </c>
      <c r="D36" s="14" t="s">
        <v>45</v>
      </c>
      <c r="E36" s="15">
        <v>10</v>
      </c>
      <c r="F36" s="16"/>
      <c r="G36" s="17">
        <f t="shared" si="0"/>
        <v>0</v>
      </c>
      <c r="H36" s="18">
        <v>0.23</v>
      </c>
      <c r="I36" s="19">
        <f t="shared" si="1"/>
        <v>0</v>
      </c>
      <c r="J36" s="20"/>
    </row>
    <row r="37" spans="2:10" s="1" customFormat="1">
      <c r="B37" s="12">
        <v>18</v>
      </c>
      <c r="C37" s="13" t="s">
        <v>62</v>
      </c>
      <c r="D37" s="14" t="s">
        <v>45</v>
      </c>
      <c r="E37" s="15">
        <v>30</v>
      </c>
      <c r="F37" s="16"/>
      <c r="G37" s="17">
        <f t="shared" si="0"/>
        <v>0</v>
      </c>
      <c r="H37" s="18">
        <v>0.23</v>
      </c>
      <c r="I37" s="19">
        <f t="shared" si="1"/>
        <v>0</v>
      </c>
      <c r="J37" s="20"/>
    </row>
    <row r="38" spans="2:10" s="1" customFormat="1">
      <c r="B38" s="12">
        <v>19</v>
      </c>
      <c r="C38" s="13" t="s">
        <v>63</v>
      </c>
      <c r="D38" s="14" t="s">
        <v>45</v>
      </c>
      <c r="E38" s="15">
        <v>120</v>
      </c>
      <c r="F38" s="16"/>
      <c r="G38" s="17">
        <f t="shared" si="0"/>
        <v>0</v>
      </c>
      <c r="H38" s="18">
        <v>0.23</v>
      </c>
      <c r="I38" s="19">
        <f t="shared" si="1"/>
        <v>0</v>
      </c>
      <c r="J38" s="20"/>
    </row>
    <row r="39" spans="2:10" s="1" customFormat="1">
      <c r="B39" s="12">
        <v>20</v>
      </c>
      <c r="C39" s="13" t="s">
        <v>64</v>
      </c>
      <c r="D39" s="14" t="s">
        <v>45</v>
      </c>
      <c r="E39" s="15">
        <v>65</v>
      </c>
      <c r="F39" s="16"/>
      <c r="G39" s="17">
        <f t="shared" si="0"/>
        <v>0</v>
      </c>
      <c r="H39" s="18">
        <v>0.23</v>
      </c>
      <c r="I39" s="19">
        <f t="shared" si="1"/>
        <v>0</v>
      </c>
      <c r="J39" s="20"/>
    </row>
    <row r="40" spans="2:10" s="1" customFormat="1">
      <c r="B40" s="12">
        <v>21</v>
      </c>
      <c r="C40" s="13" t="s">
        <v>65</v>
      </c>
      <c r="D40" s="14" t="s">
        <v>45</v>
      </c>
      <c r="E40" s="15">
        <v>80</v>
      </c>
      <c r="F40" s="16"/>
      <c r="G40" s="17">
        <f t="shared" si="0"/>
        <v>0</v>
      </c>
      <c r="H40" s="18">
        <v>0.23</v>
      </c>
      <c r="I40" s="19">
        <f t="shared" si="1"/>
        <v>0</v>
      </c>
      <c r="J40" s="20"/>
    </row>
    <row r="41" spans="2:10" s="1" customFormat="1">
      <c r="B41" s="12">
        <v>22</v>
      </c>
      <c r="C41" s="13" t="s">
        <v>66</v>
      </c>
      <c r="D41" s="14" t="s">
        <v>45</v>
      </c>
      <c r="E41" s="15">
        <v>15</v>
      </c>
      <c r="F41" s="16"/>
      <c r="G41" s="17">
        <f t="shared" si="0"/>
        <v>0</v>
      </c>
      <c r="H41" s="18">
        <v>0.23</v>
      </c>
      <c r="I41" s="19">
        <f t="shared" si="1"/>
        <v>0</v>
      </c>
      <c r="J41" s="20"/>
    </row>
    <row r="42" spans="2:10" s="1" customFormat="1">
      <c r="B42" s="12">
        <v>23</v>
      </c>
      <c r="C42" s="13" t="s">
        <v>67</v>
      </c>
      <c r="D42" s="14" t="s">
        <v>45</v>
      </c>
      <c r="E42" s="15">
        <v>15</v>
      </c>
      <c r="F42" s="16"/>
      <c r="G42" s="17">
        <f t="shared" si="0"/>
        <v>0</v>
      </c>
      <c r="H42" s="18">
        <v>0.23</v>
      </c>
      <c r="I42" s="19">
        <f t="shared" si="1"/>
        <v>0</v>
      </c>
      <c r="J42" s="20"/>
    </row>
    <row r="43" spans="2:10" s="1" customFormat="1">
      <c r="B43" s="12">
        <v>24</v>
      </c>
      <c r="C43" s="13" t="s">
        <v>68</v>
      </c>
      <c r="D43" s="14" t="s">
        <v>45</v>
      </c>
      <c r="E43" s="15">
        <v>15</v>
      </c>
      <c r="F43" s="16"/>
      <c r="G43" s="17">
        <f t="shared" si="0"/>
        <v>0</v>
      </c>
      <c r="H43" s="18">
        <v>0.23</v>
      </c>
      <c r="I43" s="19">
        <f t="shared" si="1"/>
        <v>0</v>
      </c>
      <c r="J43" s="20"/>
    </row>
    <row r="44" spans="2:10" s="1" customFormat="1">
      <c r="B44" s="12">
        <v>25</v>
      </c>
      <c r="C44" s="13" t="s">
        <v>69</v>
      </c>
      <c r="D44" s="14" t="s">
        <v>45</v>
      </c>
      <c r="E44" s="15">
        <v>15</v>
      </c>
      <c r="F44" s="16"/>
      <c r="G44" s="17">
        <f t="shared" si="0"/>
        <v>0</v>
      </c>
      <c r="H44" s="18">
        <v>0.23</v>
      </c>
      <c r="I44" s="19">
        <f t="shared" si="1"/>
        <v>0</v>
      </c>
      <c r="J44" s="20"/>
    </row>
    <row r="45" spans="2:10" s="1" customFormat="1">
      <c r="B45" s="12">
        <v>26</v>
      </c>
      <c r="C45" s="13" t="s">
        <v>70</v>
      </c>
      <c r="D45" s="14" t="s">
        <v>45</v>
      </c>
      <c r="E45" s="15">
        <v>5</v>
      </c>
      <c r="F45" s="16"/>
      <c r="G45" s="17">
        <f t="shared" si="0"/>
        <v>0</v>
      </c>
      <c r="H45" s="18">
        <v>0.23</v>
      </c>
      <c r="I45" s="19">
        <f t="shared" si="1"/>
        <v>0</v>
      </c>
      <c r="J45" s="20"/>
    </row>
    <row r="46" spans="2:10" s="1" customFormat="1">
      <c r="B46" s="12">
        <v>27</v>
      </c>
      <c r="C46" s="13" t="s">
        <v>71</v>
      </c>
      <c r="D46" s="14" t="s">
        <v>45</v>
      </c>
      <c r="E46" s="15">
        <v>70</v>
      </c>
      <c r="F46" s="16"/>
      <c r="G46" s="17">
        <f t="shared" si="0"/>
        <v>0</v>
      </c>
      <c r="H46" s="18">
        <v>0.23</v>
      </c>
      <c r="I46" s="19">
        <f t="shared" si="1"/>
        <v>0</v>
      </c>
      <c r="J46" s="20"/>
    </row>
    <row r="47" spans="2:10" s="1" customFormat="1">
      <c r="B47" s="12">
        <v>28</v>
      </c>
      <c r="C47" s="13" t="s">
        <v>72</v>
      </c>
      <c r="D47" s="14" t="s">
        <v>45</v>
      </c>
      <c r="E47" s="15">
        <v>5</v>
      </c>
      <c r="F47" s="16"/>
      <c r="G47" s="17">
        <f t="shared" si="0"/>
        <v>0</v>
      </c>
      <c r="H47" s="18">
        <v>0.23</v>
      </c>
      <c r="I47" s="19">
        <f t="shared" si="1"/>
        <v>0</v>
      </c>
      <c r="J47" s="20"/>
    </row>
    <row r="48" spans="2:10" s="1" customFormat="1">
      <c r="B48" s="12">
        <v>29</v>
      </c>
      <c r="C48" s="13" t="s">
        <v>73</v>
      </c>
      <c r="D48" s="14" t="s">
        <v>45</v>
      </c>
      <c r="E48" s="15">
        <v>80</v>
      </c>
      <c r="F48" s="16"/>
      <c r="G48" s="17">
        <f t="shared" si="0"/>
        <v>0</v>
      </c>
      <c r="H48" s="18">
        <v>0.23</v>
      </c>
      <c r="I48" s="19">
        <f t="shared" si="1"/>
        <v>0</v>
      </c>
      <c r="J48" s="20"/>
    </row>
    <row r="49" spans="2:10" s="1" customFormat="1">
      <c r="B49" s="12">
        <v>30</v>
      </c>
      <c r="C49" s="13" t="s">
        <v>74</v>
      </c>
      <c r="D49" s="14" t="s">
        <v>45</v>
      </c>
      <c r="E49" s="15">
        <v>50</v>
      </c>
      <c r="F49" s="16"/>
      <c r="G49" s="17">
        <f t="shared" si="0"/>
        <v>0</v>
      </c>
      <c r="H49" s="18">
        <v>0.23</v>
      </c>
      <c r="I49" s="19">
        <f t="shared" si="1"/>
        <v>0</v>
      </c>
      <c r="J49" s="20"/>
    </row>
    <row r="50" spans="2:10" s="1" customFormat="1">
      <c r="B50" s="12">
        <v>31</v>
      </c>
      <c r="C50" s="13" t="s">
        <v>75</v>
      </c>
      <c r="D50" s="14" t="s">
        <v>45</v>
      </c>
      <c r="E50" s="15">
        <v>10</v>
      </c>
      <c r="F50" s="16"/>
      <c r="G50" s="17">
        <f t="shared" si="0"/>
        <v>0</v>
      </c>
      <c r="H50" s="18">
        <v>0.23</v>
      </c>
      <c r="I50" s="19">
        <f t="shared" si="1"/>
        <v>0</v>
      </c>
      <c r="J50" s="20"/>
    </row>
    <row r="51" spans="2:10" s="1" customFormat="1">
      <c r="B51" s="12">
        <v>32</v>
      </c>
      <c r="C51" s="13" t="s">
        <v>76</v>
      </c>
      <c r="D51" s="14" t="s">
        <v>45</v>
      </c>
      <c r="E51" s="15">
        <v>10</v>
      </c>
      <c r="F51" s="16"/>
      <c r="G51" s="17">
        <f t="shared" si="0"/>
        <v>0</v>
      </c>
      <c r="H51" s="18">
        <v>0.23</v>
      </c>
      <c r="I51" s="19">
        <f t="shared" si="1"/>
        <v>0</v>
      </c>
      <c r="J51" s="20"/>
    </row>
    <row r="52" spans="2:10" s="1" customFormat="1">
      <c r="B52" s="12">
        <v>33</v>
      </c>
      <c r="C52" s="13" t="s">
        <v>77</v>
      </c>
      <c r="D52" s="14" t="s">
        <v>45</v>
      </c>
      <c r="E52" s="15">
        <v>60</v>
      </c>
      <c r="F52" s="16"/>
      <c r="G52" s="17">
        <f t="shared" si="0"/>
        <v>0</v>
      </c>
      <c r="H52" s="18">
        <v>0.23</v>
      </c>
      <c r="I52" s="19">
        <f t="shared" si="1"/>
        <v>0</v>
      </c>
      <c r="J52" s="20"/>
    </row>
    <row r="53" spans="2:10" s="1" customFormat="1">
      <c r="B53" s="12">
        <v>34</v>
      </c>
      <c r="C53" s="13" t="s">
        <v>78</v>
      </c>
      <c r="D53" s="14" t="s">
        <v>45</v>
      </c>
      <c r="E53" s="15">
        <v>40</v>
      </c>
      <c r="F53" s="16"/>
      <c r="G53" s="17">
        <f t="shared" si="0"/>
        <v>0</v>
      </c>
      <c r="H53" s="18">
        <v>0.23</v>
      </c>
      <c r="I53" s="19">
        <f t="shared" si="1"/>
        <v>0</v>
      </c>
      <c r="J53" s="20"/>
    </row>
    <row r="54" spans="2:10" s="1" customFormat="1">
      <c r="B54" s="12">
        <v>35</v>
      </c>
      <c r="C54" s="13" t="s">
        <v>79</v>
      </c>
      <c r="D54" s="14" t="s">
        <v>45</v>
      </c>
      <c r="E54" s="15">
        <v>5</v>
      </c>
      <c r="F54" s="16"/>
      <c r="G54" s="17">
        <f t="shared" si="0"/>
        <v>0</v>
      </c>
      <c r="H54" s="18">
        <v>0.23</v>
      </c>
      <c r="I54" s="19">
        <f t="shared" si="1"/>
        <v>0</v>
      </c>
      <c r="J54" s="20"/>
    </row>
    <row r="55" spans="2:10" s="1" customFormat="1">
      <c r="B55" s="12">
        <v>36</v>
      </c>
      <c r="C55" s="13" t="s">
        <v>80</v>
      </c>
      <c r="D55" s="14" t="s">
        <v>45</v>
      </c>
      <c r="E55" s="15">
        <v>260</v>
      </c>
      <c r="F55" s="16"/>
      <c r="G55" s="17">
        <f t="shared" si="0"/>
        <v>0</v>
      </c>
      <c r="H55" s="18">
        <v>0.23</v>
      </c>
      <c r="I55" s="19">
        <f t="shared" si="1"/>
        <v>0</v>
      </c>
      <c r="J55" s="20"/>
    </row>
    <row r="56" spans="2:10" s="1" customFormat="1">
      <c r="B56" s="12">
        <v>37</v>
      </c>
      <c r="C56" s="13" t="s">
        <v>81</v>
      </c>
      <c r="D56" s="14" t="s">
        <v>45</v>
      </c>
      <c r="E56" s="15">
        <v>3</v>
      </c>
      <c r="F56" s="16"/>
      <c r="G56" s="17">
        <f t="shared" si="0"/>
        <v>0</v>
      </c>
      <c r="H56" s="18">
        <v>0.23</v>
      </c>
      <c r="I56" s="19">
        <f t="shared" si="1"/>
        <v>0</v>
      </c>
      <c r="J56" s="20"/>
    </row>
    <row r="57" spans="2:10" s="1" customFormat="1">
      <c r="B57" s="12">
        <v>38</v>
      </c>
      <c r="C57" s="13" t="s">
        <v>82</v>
      </c>
      <c r="D57" s="14" t="s">
        <v>45</v>
      </c>
      <c r="E57" s="15">
        <v>80</v>
      </c>
      <c r="F57" s="16"/>
      <c r="G57" s="17">
        <f t="shared" si="0"/>
        <v>0</v>
      </c>
      <c r="H57" s="18">
        <v>0.23</v>
      </c>
      <c r="I57" s="19">
        <f t="shared" si="1"/>
        <v>0</v>
      </c>
      <c r="J57" s="20"/>
    </row>
    <row r="58" spans="2:10" s="1" customFormat="1">
      <c r="B58" s="12">
        <v>39</v>
      </c>
      <c r="C58" s="13" t="s">
        <v>83</v>
      </c>
      <c r="D58" s="14" t="s">
        <v>45</v>
      </c>
      <c r="E58" s="15">
        <v>80</v>
      </c>
      <c r="F58" s="16"/>
      <c r="G58" s="17">
        <f t="shared" si="0"/>
        <v>0</v>
      </c>
      <c r="H58" s="18">
        <v>0.23</v>
      </c>
      <c r="I58" s="19">
        <f t="shared" si="1"/>
        <v>0</v>
      </c>
      <c r="J58" s="20"/>
    </row>
    <row r="59" spans="2:10" s="1" customFormat="1" ht="12" customHeight="1">
      <c r="B59" s="12">
        <v>40</v>
      </c>
      <c r="C59" s="13" t="s">
        <v>84</v>
      </c>
      <c r="D59" s="14" t="s">
        <v>45</v>
      </c>
      <c r="E59" s="15">
        <v>140</v>
      </c>
      <c r="F59" s="16"/>
      <c r="G59" s="17">
        <f t="shared" si="0"/>
        <v>0</v>
      </c>
      <c r="H59" s="18">
        <v>0.23</v>
      </c>
      <c r="I59" s="19">
        <f t="shared" si="1"/>
        <v>0</v>
      </c>
      <c r="J59" s="20"/>
    </row>
    <row r="60" spans="2:10" s="1" customFormat="1">
      <c r="B60" s="12">
        <v>41</v>
      </c>
      <c r="C60" s="13" t="s">
        <v>85</v>
      </c>
      <c r="D60" s="14" t="s">
        <v>45</v>
      </c>
      <c r="E60" s="15">
        <v>120</v>
      </c>
      <c r="F60" s="16"/>
      <c r="G60" s="17">
        <f t="shared" si="0"/>
        <v>0</v>
      </c>
      <c r="H60" s="18">
        <v>0.23</v>
      </c>
      <c r="I60" s="19">
        <f t="shared" si="1"/>
        <v>0</v>
      </c>
      <c r="J60" s="20"/>
    </row>
    <row r="61" spans="2:10" s="1" customFormat="1">
      <c r="B61" s="12">
        <v>42</v>
      </c>
      <c r="C61" s="13" t="s">
        <v>86</v>
      </c>
      <c r="D61" s="14" t="s">
        <v>45</v>
      </c>
      <c r="E61" s="15">
        <v>10</v>
      </c>
      <c r="F61" s="16"/>
      <c r="G61" s="17">
        <f t="shared" si="0"/>
        <v>0</v>
      </c>
      <c r="H61" s="18">
        <v>0.23</v>
      </c>
      <c r="I61" s="19">
        <f t="shared" si="1"/>
        <v>0</v>
      </c>
      <c r="J61" s="20"/>
    </row>
    <row r="62" spans="2:10" s="1" customFormat="1">
      <c r="B62" s="12">
        <v>43</v>
      </c>
      <c r="C62" s="13" t="s">
        <v>87</v>
      </c>
      <c r="D62" s="14" t="s">
        <v>45</v>
      </c>
      <c r="E62" s="15">
        <v>120</v>
      </c>
      <c r="F62" s="16"/>
      <c r="G62" s="17">
        <f t="shared" si="0"/>
        <v>0</v>
      </c>
      <c r="H62" s="18">
        <v>0.23</v>
      </c>
      <c r="I62" s="19">
        <f t="shared" si="1"/>
        <v>0</v>
      </c>
      <c r="J62" s="20"/>
    </row>
    <row r="63" spans="2:10" s="1" customFormat="1">
      <c r="B63" s="12">
        <v>44</v>
      </c>
      <c r="C63" s="13" t="s">
        <v>88</v>
      </c>
      <c r="D63" s="14" t="s">
        <v>45</v>
      </c>
      <c r="E63" s="15">
        <v>30</v>
      </c>
      <c r="F63" s="16"/>
      <c r="G63" s="17">
        <f t="shared" si="0"/>
        <v>0</v>
      </c>
      <c r="H63" s="18">
        <v>0.23</v>
      </c>
      <c r="I63" s="19">
        <f t="shared" si="1"/>
        <v>0</v>
      </c>
      <c r="J63" s="20"/>
    </row>
    <row r="64" spans="2:10" s="1" customFormat="1">
      <c r="B64" s="12">
        <v>45</v>
      </c>
      <c r="C64" s="13" t="s">
        <v>89</v>
      </c>
      <c r="D64" s="14" t="s">
        <v>45</v>
      </c>
      <c r="E64" s="15">
        <v>140</v>
      </c>
      <c r="F64" s="16"/>
      <c r="G64" s="17">
        <f t="shared" si="0"/>
        <v>0</v>
      </c>
      <c r="H64" s="18">
        <v>0.23</v>
      </c>
      <c r="I64" s="19">
        <f t="shared" si="1"/>
        <v>0</v>
      </c>
      <c r="J64" s="20"/>
    </row>
    <row r="65" spans="2:10" s="1" customFormat="1">
      <c r="B65" s="12">
        <v>46</v>
      </c>
      <c r="C65" s="13" t="s">
        <v>90</v>
      </c>
      <c r="D65" s="14" t="s">
        <v>45</v>
      </c>
      <c r="E65" s="15">
        <v>15</v>
      </c>
      <c r="F65" s="16"/>
      <c r="G65" s="17">
        <f t="shared" si="0"/>
        <v>0</v>
      </c>
      <c r="H65" s="18">
        <v>0.23</v>
      </c>
      <c r="I65" s="19">
        <f t="shared" si="1"/>
        <v>0</v>
      </c>
      <c r="J65" s="20"/>
    </row>
    <row r="66" spans="2:10" s="1" customFormat="1">
      <c r="B66" s="12">
        <v>47</v>
      </c>
      <c r="C66" s="13" t="s">
        <v>91</v>
      </c>
      <c r="D66" s="14" t="s">
        <v>45</v>
      </c>
      <c r="E66" s="15">
        <v>15</v>
      </c>
      <c r="F66" s="16"/>
      <c r="G66" s="17">
        <f t="shared" si="0"/>
        <v>0</v>
      </c>
      <c r="H66" s="18">
        <v>0.23</v>
      </c>
      <c r="I66" s="19">
        <f t="shared" si="1"/>
        <v>0</v>
      </c>
      <c r="J66" s="20"/>
    </row>
    <row r="67" spans="2:10" s="1" customFormat="1">
      <c r="B67" s="12">
        <v>48</v>
      </c>
      <c r="C67" s="13" t="s">
        <v>92</v>
      </c>
      <c r="D67" s="14" t="s">
        <v>45</v>
      </c>
      <c r="E67" s="15">
        <v>40</v>
      </c>
      <c r="F67" s="16"/>
      <c r="G67" s="17">
        <f t="shared" si="0"/>
        <v>0</v>
      </c>
      <c r="H67" s="18">
        <v>0.23</v>
      </c>
      <c r="I67" s="19">
        <f t="shared" si="1"/>
        <v>0</v>
      </c>
      <c r="J67" s="20"/>
    </row>
    <row r="68" spans="2:10" s="1" customFormat="1">
      <c r="B68" s="12">
        <v>49</v>
      </c>
      <c r="C68" s="13" t="s">
        <v>93</v>
      </c>
      <c r="D68" s="14" t="s">
        <v>45</v>
      </c>
      <c r="E68" s="15">
        <v>80</v>
      </c>
      <c r="F68" s="16"/>
      <c r="G68" s="17">
        <f t="shared" si="0"/>
        <v>0</v>
      </c>
      <c r="H68" s="18">
        <v>0.23</v>
      </c>
      <c r="I68" s="19">
        <f t="shared" si="1"/>
        <v>0</v>
      </c>
      <c r="J68" s="20"/>
    </row>
    <row r="69" spans="2:10" s="1" customFormat="1">
      <c r="B69" s="12">
        <v>50</v>
      </c>
      <c r="C69" s="13" t="s">
        <v>94</v>
      </c>
      <c r="D69" s="14" t="s">
        <v>45</v>
      </c>
      <c r="E69" s="15">
        <v>40</v>
      </c>
      <c r="F69" s="16"/>
      <c r="G69" s="17">
        <f t="shared" si="0"/>
        <v>0</v>
      </c>
      <c r="H69" s="18">
        <v>0.23</v>
      </c>
      <c r="I69" s="19">
        <f t="shared" si="1"/>
        <v>0</v>
      </c>
      <c r="J69" s="20"/>
    </row>
    <row r="70" spans="2:10" s="1" customFormat="1">
      <c r="B70" s="12">
        <v>51</v>
      </c>
      <c r="C70" s="13" t="s">
        <v>95</v>
      </c>
      <c r="D70" s="14" t="s">
        <v>45</v>
      </c>
      <c r="E70" s="15">
        <v>100</v>
      </c>
      <c r="F70" s="16"/>
      <c r="G70" s="17">
        <f t="shared" si="0"/>
        <v>0</v>
      </c>
      <c r="H70" s="18">
        <v>0.23</v>
      </c>
      <c r="I70" s="19">
        <f t="shared" si="1"/>
        <v>0</v>
      </c>
      <c r="J70" s="20"/>
    </row>
    <row r="71" spans="2:10" s="1" customFormat="1">
      <c r="B71" s="12">
        <v>52</v>
      </c>
      <c r="C71" s="13" t="s">
        <v>99</v>
      </c>
      <c r="D71" s="14" t="s">
        <v>45</v>
      </c>
      <c r="E71" s="15">
        <v>900</v>
      </c>
      <c r="F71" s="16"/>
      <c r="G71" s="17">
        <f>SUM(E71*F71)</f>
        <v>0</v>
      </c>
      <c r="H71" s="18">
        <v>0.23</v>
      </c>
      <c r="I71" s="19">
        <f>SUM(G71*H71+G71)</f>
        <v>0</v>
      </c>
      <c r="J71" s="20"/>
    </row>
    <row r="72" spans="2:10" s="1" customFormat="1">
      <c r="B72" s="12">
        <v>53</v>
      </c>
      <c r="C72" s="13" t="s">
        <v>100</v>
      </c>
      <c r="D72" s="14" t="s">
        <v>45</v>
      </c>
      <c r="E72" s="15">
        <v>60</v>
      </c>
      <c r="F72" s="16"/>
      <c r="G72" s="17">
        <f t="shared" ref="G72:G97" si="2">SUM(E72*F72)</f>
        <v>0</v>
      </c>
      <c r="H72" s="18">
        <v>0.23</v>
      </c>
      <c r="I72" s="19">
        <f t="shared" ref="I72:I97" si="3">SUM(G72*H72+G72)</f>
        <v>0</v>
      </c>
      <c r="J72" s="20"/>
    </row>
    <row r="73" spans="2:10" s="1" customFormat="1">
      <c r="B73" s="12">
        <v>54</v>
      </c>
      <c r="C73" s="13" t="s">
        <v>101</v>
      </c>
      <c r="D73" s="14" t="s">
        <v>45</v>
      </c>
      <c r="E73" s="15">
        <v>900</v>
      </c>
      <c r="F73" s="16"/>
      <c r="G73" s="17">
        <f t="shared" si="2"/>
        <v>0</v>
      </c>
      <c r="H73" s="18">
        <v>0.23</v>
      </c>
      <c r="I73" s="19">
        <f t="shared" si="3"/>
        <v>0</v>
      </c>
      <c r="J73" s="20"/>
    </row>
    <row r="74" spans="2:10" s="1" customFormat="1">
      <c r="B74" s="12">
        <v>55</v>
      </c>
      <c r="C74" s="13" t="s">
        <v>102</v>
      </c>
      <c r="D74" s="14" t="s">
        <v>45</v>
      </c>
      <c r="E74" s="15">
        <v>100</v>
      </c>
      <c r="F74" s="16"/>
      <c r="G74" s="17">
        <f t="shared" si="2"/>
        <v>0</v>
      </c>
      <c r="H74" s="18">
        <v>0.23</v>
      </c>
      <c r="I74" s="19">
        <f t="shared" si="3"/>
        <v>0</v>
      </c>
      <c r="J74" s="20"/>
    </row>
    <row r="75" spans="2:10" s="1" customFormat="1">
      <c r="B75" s="12">
        <v>56</v>
      </c>
      <c r="C75" s="13" t="s">
        <v>103</v>
      </c>
      <c r="D75" s="14" t="s">
        <v>45</v>
      </c>
      <c r="E75" s="15">
        <v>1500</v>
      </c>
      <c r="F75" s="16"/>
      <c r="G75" s="17">
        <f t="shared" si="2"/>
        <v>0</v>
      </c>
      <c r="H75" s="18">
        <v>0.23</v>
      </c>
      <c r="I75" s="19">
        <f t="shared" si="3"/>
        <v>0</v>
      </c>
      <c r="J75" s="20"/>
    </row>
    <row r="76" spans="2:10" s="1" customFormat="1">
      <c r="B76" s="12">
        <v>57</v>
      </c>
      <c r="C76" s="13" t="s">
        <v>104</v>
      </c>
      <c r="D76" s="14" t="s">
        <v>45</v>
      </c>
      <c r="E76" s="15">
        <v>60</v>
      </c>
      <c r="F76" s="16"/>
      <c r="G76" s="17">
        <f t="shared" si="2"/>
        <v>0</v>
      </c>
      <c r="H76" s="18">
        <v>0.23</v>
      </c>
      <c r="I76" s="19">
        <f t="shared" si="3"/>
        <v>0</v>
      </c>
      <c r="J76" s="20"/>
    </row>
    <row r="77" spans="2:10" s="1" customFormat="1">
      <c r="B77" s="12">
        <v>58</v>
      </c>
      <c r="C77" s="13" t="s">
        <v>105</v>
      </c>
      <c r="D77" s="14" t="s">
        <v>45</v>
      </c>
      <c r="E77" s="15">
        <v>600</v>
      </c>
      <c r="F77" s="16"/>
      <c r="G77" s="17">
        <f t="shared" si="2"/>
        <v>0</v>
      </c>
      <c r="H77" s="18">
        <v>0.23</v>
      </c>
      <c r="I77" s="19">
        <f t="shared" si="3"/>
        <v>0</v>
      </c>
      <c r="J77" s="20"/>
    </row>
    <row r="78" spans="2:10" s="1" customFormat="1">
      <c r="B78" s="12">
        <v>59</v>
      </c>
      <c r="C78" s="13" t="s">
        <v>106</v>
      </c>
      <c r="D78" s="14" t="s">
        <v>45</v>
      </c>
      <c r="E78" s="15">
        <v>100</v>
      </c>
      <c r="F78" s="16"/>
      <c r="G78" s="17">
        <f t="shared" si="2"/>
        <v>0</v>
      </c>
      <c r="H78" s="18">
        <v>0.23</v>
      </c>
      <c r="I78" s="19">
        <f t="shared" si="3"/>
        <v>0</v>
      </c>
      <c r="J78" s="20"/>
    </row>
    <row r="79" spans="2:10" s="1" customFormat="1">
      <c r="B79" s="12">
        <v>60</v>
      </c>
      <c r="C79" s="13" t="s">
        <v>107</v>
      </c>
      <c r="D79" s="14" t="s">
        <v>45</v>
      </c>
      <c r="E79" s="15">
        <v>30</v>
      </c>
      <c r="F79" s="16"/>
      <c r="G79" s="17">
        <f t="shared" si="2"/>
        <v>0</v>
      </c>
      <c r="H79" s="18">
        <v>0.23</v>
      </c>
      <c r="I79" s="19">
        <f t="shared" si="3"/>
        <v>0</v>
      </c>
      <c r="J79" s="20"/>
    </row>
    <row r="80" spans="2:10" s="1" customFormat="1">
      <c r="B80" s="12">
        <v>61</v>
      </c>
      <c r="C80" s="13" t="s">
        <v>108</v>
      </c>
      <c r="D80" s="14" t="s">
        <v>45</v>
      </c>
      <c r="E80" s="15">
        <v>500</v>
      </c>
      <c r="F80" s="16"/>
      <c r="G80" s="17">
        <f t="shared" si="2"/>
        <v>0</v>
      </c>
      <c r="H80" s="18">
        <v>0.23</v>
      </c>
      <c r="I80" s="19">
        <f t="shared" si="3"/>
        <v>0</v>
      </c>
      <c r="J80" s="20"/>
    </row>
    <row r="81" spans="2:10" s="1" customFormat="1">
      <c r="B81" s="12">
        <v>62</v>
      </c>
      <c r="C81" s="13" t="s">
        <v>109</v>
      </c>
      <c r="D81" s="14" t="s">
        <v>45</v>
      </c>
      <c r="E81" s="15">
        <v>800</v>
      </c>
      <c r="F81" s="16"/>
      <c r="G81" s="17">
        <f t="shared" si="2"/>
        <v>0</v>
      </c>
      <c r="H81" s="18">
        <v>0.23</v>
      </c>
      <c r="I81" s="19">
        <f t="shared" si="3"/>
        <v>0</v>
      </c>
      <c r="J81" s="20"/>
    </row>
    <row r="82" spans="2:10" s="1" customFormat="1">
      <c r="B82" s="12">
        <v>63</v>
      </c>
      <c r="C82" s="13" t="s">
        <v>110</v>
      </c>
      <c r="D82" s="14" t="s">
        <v>45</v>
      </c>
      <c r="E82" s="15">
        <v>60</v>
      </c>
      <c r="F82" s="16"/>
      <c r="G82" s="17">
        <f t="shared" si="2"/>
        <v>0</v>
      </c>
      <c r="H82" s="18">
        <v>0.23</v>
      </c>
      <c r="I82" s="19">
        <f t="shared" si="3"/>
        <v>0</v>
      </c>
      <c r="J82" s="20"/>
    </row>
    <row r="83" spans="2:10" s="1" customFormat="1">
      <c r="B83" s="12">
        <v>64</v>
      </c>
      <c r="C83" s="13" t="s">
        <v>111</v>
      </c>
      <c r="D83" s="14" t="s">
        <v>45</v>
      </c>
      <c r="E83" s="15">
        <v>80</v>
      </c>
      <c r="F83" s="16"/>
      <c r="G83" s="17">
        <f t="shared" si="2"/>
        <v>0</v>
      </c>
      <c r="H83" s="18">
        <v>0.23</v>
      </c>
      <c r="I83" s="19">
        <f t="shared" si="3"/>
        <v>0</v>
      </c>
      <c r="J83" s="20"/>
    </row>
    <row r="84" spans="2:10" s="1" customFormat="1">
      <c r="B84" s="12">
        <v>65</v>
      </c>
      <c r="C84" s="13" t="s">
        <v>112</v>
      </c>
      <c r="D84" s="14" t="s">
        <v>45</v>
      </c>
      <c r="E84" s="15">
        <v>300</v>
      </c>
      <c r="F84" s="16"/>
      <c r="G84" s="17">
        <f t="shared" si="2"/>
        <v>0</v>
      </c>
      <c r="H84" s="18">
        <v>0.23</v>
      </c>
      <c r="I84" s="19">
        <f t="shared" si="3"/>
        <v>0</v>
      </c>
      <c r="J84" s="20"/>
    </row>
    <row r="85" spans="2:10" s="1" customFormat="1">
      <c r="B85" s="12">
        <v>66</v>
      </c>
      <c r="C85" s="13" t="s">
        <v>113</v>
      </c>
      <c r="D85" s="14" t="s">
        <v>45</v>
      </c>
      <c r="E85" s="15">
        <v>230</v>
      </c>
      <c r="F85" s="16"/>
      <c r="G85" s="17">
        <f t="shared" si="2"/>
        <v>0</v>
      </c>
      <c r="H85" s="18">
        <v>0.23</v>
      </c>
      <c r="I85" s="19">
        <f t="shared" si="3"/>
        <v>0</v>
      </c>
      <c r="J85" s="20"/>
    </row>
    <row r="86" spans="2:10" s="1" customFormat="1" ht="11.25" customHeight="1">
      <c r="B86" s="12">
        <v>67</v>
      </c>
      <c r="C86" s="13" t="s">
        <v>114</v>
      </c>
      <c r="D86" s="14" t="s">
        <v>45</v>
      </c>
      <c r="E86" s="15">
        <v>200</v>
      </c>
      <c r="F86" s="16"/>
      <c r="G86" s="17">
        <f t="shared" si="2"/>
        <v>0</v>
      </c>
      <c r="H86" s="18">
        <v>0.23</v>
      </c>
      <c r="I86" s="19">
        <f t="shared" si="3"/>
        <v>0</v>
      </c>
      <c r="J86" s="20"/>
    </row>
    <row r="87" spans="2:10" s="1" customFormat="1">
      <c r="B87" s="12">
        <v>68</v>
      </c>
      <c r="C87" s="13" t="s">
        <v>115</v>
      </c>
      <c r="D87" s="14" t="s">
        <v>45</v>
      </c>
      <c r="E87" s="15">
        <v>1200</v>
      </c>
      <c r="F87" s="16"/>
      <c r="G87" s="17">
        <f t="shared" si="2"/>
        <v>0</v>
      </c>
      <c r="H87" s="18">
        <v>0.23</v>
      </c>
      <c r="I87" s="19">
        <f t="shared" si="3"/>
        <v>0</v>
      </c>
      <c r="J87" s="20"/>
    </row>
    <row r="88" spans="2:10" s="1" customFormat="1">
      <c r="B88" s="12">
        <v>69</v>
      </c>
      <c r="C88" s="13" t="s">
        <v>116</v>
      </c>
      <c r="D88" s="14" t="s">
        <v>45</v>
      </c>
      <c r="E88" s="15">
        <v>40</v>
      </c>
      <c r="F88" s="16"/>
      <c r="G88" s="17">
        <f t="shared" si="2"/>
        <v>0</v>
      </c>
      <c r="H88" s="18">
        <v>0.23</v>
      </c>
      <c r="I88" s="19">
        <f t="shared" si="3"/>
        <v>0</v>
      </c>
      <c r="J88" s="20"/>
    </row>
    <row r="89" spans="2:10" s="1" customFormat="1">
      <c r="B89" s="12">
        <v>70</v>
      </c>
      <c r="C89" s="67" t="s">
        <v>130</v>
      </c>
      <c r="D89" s="14" t="s">
        <v>45</v>
      </c>
      <c r="E89" s="15">
        <v>60</v>
      </c>
      <c r="F89" s="16"/>
      <c r="G89" s="17">
        <f t="shared" si="2"/>
        <v>0</v>
      </c>
      <c r="H89" s="18">
        <v>0.23</v>
      </c>
      <c r="I89" s="19">
        <f t="shared" si="3"/>
        <v>0</v>
      </c>
      <c r="J89" s="20"/>
    </row>
    <row r="90" spans="2:10" s="1" customFormat="1">
      <c r="B90" s="12">
        <v>71</v>
      </c>
      <c r="C90" s="13" t="s">
        <v>117</v>
      </c>
      <c r="D90" s="14" t="s">
        <v>45</v>
      </c>
      <c r="E90" s="15">
        <v>100</v>
      </c>
      <c r="F90" s="16"/>
      <c r="G90" s="17">
        <f t="shared" si="2"/>
        <v>0</v>
      </c>
      <c r="H90" s="18">
        <v>0.23</v>
      </c>
      <c r="I90" s="19">
        <f t="shared" si="3"/>
        <v>0</v>
      </c>
      <c r="J90" s="20"/>
    </row>
    <row r="91" spans="2:10" s="1" customFormat="1">
      <c r="B91" s="12">
        <v>72</v>
      </c>
      <c r="C91" s="13" t="s">
        <v>118</v>
      </c>
      <c r="D91" s="14" t="s">
        <v>45</v>
      </c>
      <c r="E91" s="15">
        <v>400</v>
      </c>
      <c r="F91" s="16"/>
      <c r="G91" s="17">
        <f t="shared" si="2"/>
        <v>0</v>
      </c>
      <c r="H91" s="18">
        <v>0.23</v>
      </c>
      <c r="I91" s="19">
        <f t="shared" si="3"/>
        <v>0</v>
      </c>
      <c r="J91" s="20"/>
    </row>
    <row r="92" spans="2:10" s="1" customFormat="1">
      <c r="B92" s="12">
        <v>73</v>
      </c>
      <c r="C92" s="13" t="s">
        <v>119</v>
      </c>
      <c r="D92" s="14" t="s">
        <v>45</v>
      </c>
      <c r="E92" s="15">
        <v>100</v>
      </c>
      <c r="F92" s="16"/>
      <c r="G92" s="17">
        <f t="shared" si="2"/>
        <v>0</v>
      </c>
      <c r="H92" s="18">
        <v>0.23</v>
      </c>
      <c r="I92" s="19">
        <f t="shared" si="3"/>
        <v>0</v>
      </c>
      <c r="J92" s="20"/>
    </row>
    <row r="93" spans="2:10" s="1" customFormat="1">
      <c r="B93" s="12">
        <v>74</v>
      </c>
      <c r="C93" s="13" t="s">
        <v>120</v>
      </c>
      <c r="D93" s="14" t="s">
        <v>45</v>
      </c>
      <c r="E93" s="15">
        <v>100</v>
      </c>
      <c r="F93" s="16"/>
      <c r="G93" s="17">
        <f t="shared" si="2"/>
        <v>0</v>
      </c>
      <c r="H93" s="18">
        <v>0.23</v>
      </c>
      <c r="I93" s="19">
        <f t="shared" si="3"/>
        <v>0</v>
      </c>
      <c r="J93" s="20"/>
    </row>
    <row r="94" spans="2:10" s="1" customFormat="1">
      <c r="B94" s="12">
        <v>75</v>
      </c>
      <c r="C94" s="13" t="s">
        <v>121</v>
      </c>
      <c r="D94" s="14" t="s">
        <v>45</v>
      </c>
      <c r="E94" s="15">
        <v>200</v>
      </c>
      <c r="F94" s="16"/>
      <c r="G94" s="17">
        <f t="shared" si="2"/>
        <v>0</v>
      </c>
      <c r="H94" s="18">
        <v>0.23</v>
      </c>
      <c r="I94" s="19">
        <f t="shared" si="3"/>
        <v>0</v>
      </c>
      <c r="J94" s="20"/>
    </row>
    <row r="95" spans="2:10" s="1" customFormat="1">
      <c r="B95" s="12">
        <v>76</v>
      </c>
      <c r="C95" s="13" t="s">
        <v>122</v>
      </c>
      <c r="D95" s="14" t="s">
        <v>45</v>
      </c>
      <c r="E95" s="15">
        <v>110</v>
      </c>
      <c r="F95" s="16"/>
      <c r="G95" s="17">
        <f t="shared" si="2"/>
        <v>0</v>
      </c>
      <c r="H95" s="18">
        <v>0.23</v>
      </c>
      <c r="I95" s="19">
        <f t="shared" si="3"/>
        <v>0</v>
      </c>
      <c r="J95" s="20"/>
    </row>
    <row r="96" spans="2:10" s="1" customFormat="1">
      <c r="B96" s="12">
        <v>77</v>
      </c>
      <c r="C96" s="13" t="s">
        <v>123</v>
      </c>
      <c r="D96" s="14" t="s">
        <v>45</v>
      </c>
      <c r="E96" s="15">
        <v>2</v>
      </c>
      <c r="F96" s="16"/>
      <c r="G96" s="17">
        <f t="shared" si="2"/>
        <v>0</v>
      </c>
      <c r="H96" s="18">
        <v>0.23</v>
      </c>
      <c r="I96" s="19">
        <f t="shared" si="3"/>
        <v>0</v>
      </c>
      <c r="J96" s="20"/>
    </row>
    <row r="97" spans="2:11" s="1" customFormat="1">
      <c r="B97" s="12">
        <v>78</v>
      </c>
      <c r="C97" s="13" t="s">
        <v>124</v>
      </c>
      <c r="D97" s="14" t="s">
        <v>45</v>
      </c>
      <c r="E97" s="15">
        <v>2</v>
      </c>
      <c r="F97" s="16"/>
      <c r="G97" s="17">
        <f t="shared" si="2"/>
        <v>0</v>
      </c>
      <c r="H97" s="18">
        <v>0.23</v>
      </c>
      <c r="I97" s="19">
        <f t="shared" si="3"/>
        <v>0</v>
      </c>
      <c r="J97" s="20"/>
    </row>
    <row r="98" spans="2:11" s="1" customFormat="1" ht="19.5" customHeight="1">
      <c r="B98" s="59" t="s">
        <v>6</v>
      </c>
      <c r="C98" s="60"/>
      <c r="D98" s="60"/>
      <c r="E98" s="60"/>
      <c r="F98" s="61"/>
      <c r="G98" s="17">
        <f>SUM(G20:G97)</f>
        <v>0</v>
      </c>
      <c r="H98" s="21"/>
      <c r="I98" s="17">
        <f>SUM(I20:I97)</f>
        <v>0</v>
      </c>
      <c r="J98" s="22"/>
    </row>
    <row r="99" spans="2:11" s="1" customFormat="1" ht="12" customHeight="1">
      <c r="B99" s="55" t="s">
        <v>98</v>
      </c>
      <c r="C99" s="55"/>
      <c r="D99" s="55"/>
      <c r="E99" s="55"/>
      <c r="F99" s="55"/>
      <c r="G99" s="55"/>
      <c r="H99" s="55"/>
      <c r="I99" s="55"/>
      <c r="J99" s="55"/>
      <c r="K99" s="55"/>
    </row>
    <row r="100" spans="2:11" s="1" customFormat="1" ht="12.75" customHeight="1">
      <c r="B100" s="55"/>
      <c r="C100" s="55"/>
      <c r="D100" s="55"/>
      <c r="E100" s="55"/>
      <c r="F100" s="55"/>
      <c r="G100" s="55"/>
      <c r="H100" s="55"/>
      <c r="I100" s="55"/>
      <c r="J100" s="55"/>
      <c r="K100" s="55"/>
    </row>
    <row r="101" spans="2:11" s="1" customFormat="1" ht="12" customHeight="1">
      <c r="B101" s="55" t="s">
        <v>126</v>
      </c>
      <c r="C101" s="55"/>
      <c r="D101" s="55"/>
      <c r="E101" s="55"/>
      <c r="F101" s="55"/>
      <c r="G101" s="55"/>
      <c r="H101" s="55"/>
      <c r="I101" s="55"/>
      <c r="J101" s="55"/>
      <c r="K101" s="55"/>
    </row>
    <row r="102" spans="2:11" s="1" customFormat="1" ht="7.5" customHeight="1">
      <c r="B102" s="55"/>
      <c r="C102" s="55"/>
      <c r="D102" s="55"/>
      <c r="E102" s="55"/>
      <c r="F102" s="55"/>
      <c r="G102" s="55"/>
      <c r="H102" s="55"/>
      <c r="I102" s="55"/>
      <c r="J102" s="55"/>
      <c r="K102" s="55"/>
    </row>
    <row r="103" spans="2:11" s="1" customFormat="1">
      <c r="B103" s="23"/>
      <c r="C103" s="23"/>
      <c r="D103" s="23"/>
      <c r="E103" s="23"/>
      <c r="F103" s="23"/>
      <c r="G103" s="23"/>
      <c r="H103" s="23"/>
      <c r="I103" s="23"/>
      <c r="J103" s="23"/>
      <c r="K103" s="23"/>
    </row>
    <row r="104" spans="2:11" s="1" customFormat="1">
      <c r="B104" s="23"/>
      <c r="C104" s="23"/>
      <c r="D104" s="23"/>
      <c r="E104" s="23"/>
      <c r="F104" s="23"/>
      <c r="G104" s="23"/>
      <c r="H104" s="23"/>
      <c r="I104" s="23"/>
      <c r="J104" s="23"/>
      <c r="K104" s="23"/>
    </row>
    <row r="105" spans="2:11" s="1" customFormat="1">
      <c r="B105" s="23"/>
      <c r="E105" s="24"/>
      <c r="F105" s="24"/>
      <c r="G105" s="24"/>
      <c r="H105" s="25" t="s">
        <v>34</v>
      </c>
      <c r="I105" s="25"/>
      <c r="J105" s="25"/>
      <c r="K105" s="25"/>
    </row>
    <row r="106" spans="2:11" s="1" customFormat="1">
      <c r="B106" s="23"/>
      <c r="C106" s="1" t="s">
        <v>43</v>
      </c>
      <c r="E106" s="24"/>
      <c r="F106" s="24"/>
      <c r="G106" s="24"/>
      <c r="H106" s="56" t="s">
        <v>35</v>
      </c>
      <c r="I106" s="56"/>
      <c r="J106" s="56"/>
      <c r="K106" s="25"/>
    </row>
    <row r="107" spans="2:11" s="1" customFormat="1">
      <c r="B107" s="23"/>
      <c r="C107" s="23"/>
      <c r="D107" s="23"/>
      <c r="E107" s="24"/>
      <c r="F107" s="24"/>
      <c r="G107" s="24"/>
      <c r="H107" s="56" t="s">
        <v>36</v>
      </c>
      <c r="I107" s="56"/>
      <c r="J107" s="56"/>
      <c r="K107" s="26"/>
    </row>
    <row r="108" spans="2:11" s="1" customFormat="1">
      <c r="B108" s="23"/>
      <c r="C108" s="23"/>
      <c r="D108" s="23"/>
      <c r="E108" s="24"/>
      <c r="F108" s="24"/>
      <c r="G108" s="24"/>
      <c r="H108" s="64" t="s">
        <v>37</v>
      </c>
      <c r="I108" s="64"/>
      <c r="J108" s="64"/>
      <c r="K108" s="27"/>
    </row>
    <row r="109" spans="2:11" s="1" customFormat="1" ht="12" customHeight="1">
      <c r="B109" s="23"/>
      <c r="C109" s="23"/>
      <c r="D109" s="23"/>
      <c r="E109" s="24"/>
      <c r="F109" s="24"/>
      <c r="G109" s="24"/>
      <c r="H109" s="65" t="s">
        <v>22</v>
      </c>
      <c r="I109" s="65"/>
      <c r="J109" s="65"/>
      <c r="K109" s="28"/>
    </row>
    <row r="110" spans="2:11" s="1" customFormat="1">
      <c r="B110" s="23"/>
      <c r="C110" s="23"/>
      <c r="D110" s="24"/>
      <c r="E110" s="24"/>
      <c r="F110" s="24"/>
      <c r="G110" s="63"/>
      <c r="H110" s="63"/>
      <c r="I110" s="63"/>
      <c r="J110" s="63"/>
    </row>
    <row r="111" spans="2:11">
      <c r="B111" s="29"/>
      <c r="C111" s="29"/>
      <c r="D111" s="30"/>
      <c r="E111" s="30"/>
      <c r="F111" s="30"/>
      <c r="G111" s="62"/>
      <c r="H111" s="62"/>
      <c r="I111" s="62"/>
      <c r="J111" s="62"/>
    </row>
    <row r="112" spans="2:11">
      <c r="B112" s="57"/>
      <c r="C112" s="53"/>
      <c r="D112" s="53"/>
      <c r="E112" s="53"/>
      <c r="F112" s="30"/>
      <c r="G112" s="31"/>
      <c r="H112" s="31"/>
      <c r="I112" s="31"/>
      <c r="J112" s="31"/>
    </row>
    <row r="115" spans="3:6" ht="12.75">
      <c r="C115" s="53"/>
      <c r="D115" s="54"/>
      <c r="E115" s="54"/>
      <c r="F115" s="54"/>
    </row>
  </sheetData>
  <mergeCells count="47">
    <mergeCell ref="B11:C11"/>
    <mergeCell ref="G11:H11"/>
    <mergeCell ref="G13:H13"/>
    <mergeCell ref="G12:H12"/>
    <mergeCell ref="D11:F11"/>
    <mergeCell ref="D12:F12"/>
    <mergeCell ref="B13:C13"/>
    <mergeCell ref="B12:C12"/>
    <mergeCell ref="D13:F13"/>
    <mergeCell ref="B98:F98"/>
    <mergeCell ref="G111:J111"/>
    <mergeCell ref="G110:J110"/>
    <mergeCell ref="H108:J108"/>
    <mergeCell ref="H109:J109"/>
    <mergeCell ref="G14:H14"/>
    <mergeCell ref="D14:F14"/>
    <mergeCell ref="B16:J17"/>
    <mergeCell ref="I14:J14"/>
    <mergeCell ref="B14:C14"/>
    <mergeCell ref="B15:J15"/>
    <mergeCell ref="C115:F115"/>
    <mergeCell ref="B99:K100"/>
    <mergeCell ref="B101:K102"/>
    <mergeCell ref="H106:J106"/>
    <mergeCell ref="H107:J107"/>
    <mergeCell ref="B112:E112"/>
    <mergeCell ref="D4:J4"/>
    <mergeCell ref="B6:C6"/>
    <mergeCell ref="D8:J8"/>
    <mergeCell ref="B7:J7"/>
    <mergeCell ref="B1:J1"/>
    <mergeCell ref="B2:J2"/>
    <mergeCell ref="B3:C3"/>
    <mergeCell ref="B4:C4"/>
    <mergeCell ref="D3:J3"/>
    <mergeCell ref="I13:J13"/>
    <mergeCell ref="I11:J11"/>
    <mergeCell ref="D6:J6"/>
    <mergeCell ref="D5:J5"/>
    <mergeCell ref="G10:H10"/>
    <mergeCell ref="D10:F10"/>
    <mergeCell ref="I12:J12"/>
    <mergeCell ref="B10:C10"/>
    <mergeCell ref="B8:C8"/>
    <mergeCell ref="B9:C9"/>
    <mergeCell ref="D9:J9"/>
    <mergeCell ref="I10:J10"/>
  </mergeCells>
  <phoneticPr fontId="0" type="noConversion"/>
  <pageMargins left="0.74803149606299213" right="0.74803149606299213" top="0.59055118110236227" bottom="0.59055118110236227" header="0.51181102362204722" footer="0.51181102362204722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iga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iga</dc:creator>
  <cp:lastModifiedBy>Ewa Gazda</cp:lastModifiedBy>
  <cp:lastPrinted>2018-05-25T11:28:14Z</cp:lastPrinted>
  <dcterms:created xsi:type="dcterms:W3CDTF">2011-11-18T18:52:06Z</dcterms:created>
  <dcterms:modified xsi:type="dcterms:W3CDTF">2018-05-25T11:28:14Z</dcterms:modified>
</cp:coreProperties>
</file>