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120" windowWidth="11295" windowHeight="5520"/>
  </bookViews>
  <sheets>
    <sheet name="for il-cen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6" i="1" l="1"/>
  <c r="H26" i="1" s="1"/>
  <c r="I26" i="1" s="1"/>
  <c r="F25" i="1"/>
  <c r="H25" i="1" s="1"/>
  <c r="I25" i="1" s="1"/>
  <c r="F24" i="1"/>
  <c r="H24" i="1" s="1"/>
  <c r="I24" i="1" s="1"/>
  <c r="F23" i="1"/>
  <c r="H23" i="1" s="1"/>
  <c r="I23" i="1" s="1"/>
  <c r="F22" i="1"/>
  <c r="H22" i="1" s="1"/>
  <c r="I22" i="1" s="1"/>
  <c r="F21" i="1"/>
  <c r="H21" i="1" s="1"/>
  <c r="I21" i="1" s="1"/>
  <c r="F20" i="1"/>
  <c r="H20" i="1" s="1"/>
  <c r="I20" i="1" s="1"/>
  <c r="F19" i="1"/>
  <c r="H19" i="1" s="1"/>
  <c r="I19" i="1" s="1"/>
  <c r="F18" i="1"/>
  <c r="H18" i="1" s="1"/>
  <c r="I18" i="1" s="1"/>
  <c r="F17" i="1"/>
  <c r="H17" i="1" s="1"/>
  <c r="I17" i="1" s="1"/>
  <c r="F16" i="1"/>
  <c r="H16" i="1" s="1"/>
  <c r="I16" i="1" s="1"/>
  <c r="F15" i="1"/>
  <c r="H15" i="1" s="1"/>
  <c r="I15" i="1" s="1"/>
  <c r="F14" i="1"/>
  <c r="H14" i="1" s="1"/>
  <c r="I14" i="1" s="1"/>
  <c r="F13" i="1"/>
  <c r="H13" i="1" s="1"/>
  <c r="I13" i="1" s="1"/>
  <c r="F12" i="1"/>
  <c r="H12" i="1" s="1"/>
  <c r="I12" i="1" s="1"/>
  <c r="F11" i="1"/>
  <c r="H11" i="1" s="1"/>
  <c r="I11" i="1" s="1"/>
  <c r="F10" i="1"/>
  <c r="H10" i="1" s="1"/>
  <c r="I10" i="1" s="1"/>
  <c r="F8" i="1"/>
  <c r="H8" i="1" s="1"/>
  <c r="I8" i="1" s="1"/>
  <c r="F7" i="1"/>
  <c r="H7" i="1" s="1"/>
  <c r="I7" i="1" s="1"/>
  <c r="F6" i="1"/>
  <c r="H6" i="1" s="1"/>
  <c r="G30" i="2"/>
  <c r="I30" i="2" s="1"/>
  <c r="J30" i="2" s="1"/>
  <c r="G29" i="2"/>
  <c r="I29" i="2" s="1"/>
  <c r="J29" i="2" s="1"/>
  <c r="G28" i="2"/>
  <c r="I28" i="2" s="1"/>
  <c r="J28" i="2" s="1"/>
  <c r="G27" i="2"/>
  <c r="I27" i="2" s="1"/>
  <c r="J27" i="2" s="1"/>
  <c r="G26" i="2"/>
  <c r="I26" i="2" s="1"/>
  <c r="J26" i="2" s="1"/>
  <c r="I25" i="2"/>
  <c r="J25" i="2" s="1"/>
  <c r="G25" i="2"/>
  <c r="G24" i="2"/>
  <c r="I24" i="2" s="1"/>
  <c r="J24" i="2" s="1"/>
  <c r="I23" i="2"/>
  <c r="J23" i="2" s="1"/>
  <c r="G23" i="2"/>
  <c r="G22" i="2"/>
  <c r="I22" i="2" s="1"/>
  <c r="J22" i="2" s="1"/>
  <c r="G21" i="2"/>
  <c r="I21" i="2" s="1"/>
  <c r="J21" i="2" s="1"/>
  <c r="G20" i="2"/>
  <c r="I20" i="2" s="1"/>
  <c r="J20" i="2" s="1"/>
  <c r="G19" i="2"/>
  <c r="I19" i="2" s="1"/>
  <c r="J19" i="2" s="1"/>
  <c r="G18" i="2"/>
  <c r="I18" i="2" s="1"/>
  <c r="J18" i="2" s="1"/>
  <c r="I17" i="2"/>
  <c r="J17" i="2" s="1"/>
  <c r="G17" i="2"/>
  <c r="G16" i="2"/>
  <c r="I16" i="2" s="1"/>
  <c r="J16" i="2" s="1"/>
  <c r="I15" i="2"/>
  <c r="J15" i="2" s="1"/>
  <c r="G15" i="2"/>
  <c r="G14" i="2"/>
  <c r="I14" i="2" s="1"/>
  <c r="J14" i="2" s="1"/>
  <c r="G13" i="2"/>
  <c r="I13" i="2" s="1"/>
  <c r="J13" i="2" s="1"/>
  <c r="G12" i="2"/>
  <c r="I12" i="2" s="1"/>
  <c r="J12" i="2" s="1"/>
  <c r="G11" i="2"/>
  <c r="I11" i="2" s="1"/>
  <c r="J11" i="2" s="1"/>
  <c r="G10" i="2"/>
  <c r="I10" i="2" s="1"/>
  <c r="J10" i="2" s="1"/>
  <c r="I9" i="2"/>
  <c r="J9" i="2" s="1"/>
  <c r="G9" i="2"/>
  <c r="G8" i="2"/>
  <c r="I8" i="2" s="1"/>
  <c r="J8" i="2" s="1"/>
  <c r="I7" i="2"/>
  <c r="G7" i="2"/>
  <c r="G31" i="2" l="1"/>
  <c r="F27" i="1"/>
  <c r="H27" i="1"/>
  <c r="I6" i="1"/>
  <c r="I27" i="1" s="1"/>
  <c r="I31" i="2"/>
  <c r="J7" i="2"/>
  <c r="J31" i="2" s="1"/>
</calcChain>
</file>

<file path=xl/sharedStrings.xml><?xml version="1.0" encoding="utf-8"?>
<sst xmlns="http://schemas.openxmlformats.org/spreadsheetml/2006/main" count="126" uniqueCount="74">
  <si>
    <t>ZAŁĄCZNIK  do wniosku nr ...........................................</t>
  </si>
  <si>
    <t>KALKULACJA OBLICZENIA WARTOŚCI ZAMÓWIENIA 11.01.2018 - 31.12.2018</t>
  </si>
  <si>
    <t xml:space="preserve"> l.p. </t>
  </si>
  <si>
    <t>ASORTYMENT</t>
  </si>
  <si>
    <t xml:space="preserve"> jm </t>
  </si>
  <si>
    <t xml:space="preserve"> PLAN</t>
  </si>
  <si>
    <t xml:space="preserve">cena netto </t>
  </si>
  <si>
    <t>wartość netto</t>
  </si>
  <si>
    <t xml:space="preserve"> VAT %</t>
  </si>
  <si>
    <t>kwota                VAT</t>
  </si>
  <si>
    <t>wartość brutto</t>
  </si>
  <si>
    <t xml:space="preserve">Olej do silników diesla </t>
  </si>
  <si>
    <t>litr</t>
  </si>
  <si>
    <t xml:space="preserve">Olej Superol </t>
  </si>
  <si>
    <t xml:space="preserve">Olej Hipol </t>
  </si>
  <si>
    <t xml:space="preserve">Olej hydrauliczny </t>
  </si>
  <si>
    <t xml:space="preserve">Smar ŁT 43 </t>
  </si>
  <si>
    <t>kg</t>
  </si>
  <si>
    <t xml:space="preserve">Płyn do chłodnic samochodowych </t>
  </si>
  <si>
    <t xml:space="preserve">Płyn do spryskiwaczy szyb samochodowych - zimowy </t>
  </si>
  <si>
    <t>Olej diesla 5w30</t>
  </si>
  <si>
    <t>Olej do mieszanki paliwowej</t>
  </si>
  <si>
    <t>Płyn hamulcowy</t>
  </si>
  <si>
    <t>Olej benzyna 5w30</t>
  </si>
  <si>
    <t>Woda destylowana</t>
  </si>
  <si>
    <t>Żarówka 12V 21W</t>
  </si>
  <si>
    <t>szt</t>
  </si>
  <si>
    <t>Żarówka 12V 10W</t>
  </si>
  <si>
    <t>Żarówka 12V 50/60W</t>
  </si>
  <si>
    <t>Żarówka H4</t>
  </si>
  <si>
    <t>Żarówka H7</t>
  </si>
  <si>
    <t>Bezpieczniki  samochodowe 10 szt</t>
  </si>
  <si>
    <t>kpl</t>
  </si>
  <si>
    <t>Choinka zapachowa</t>
  </si>
  <si>
    <t>Środek do dezynfekcji klimatyzacji</t>
  </si>
  <si>
    <t>Odrdzewiacz</t>
  </si>
  <si>
    <t>Środek do niezamarzania oleju napędowego</t>
  </si>
  <si>
    <t>Środek do czyszczenia plastiku</t>
  </si>
  <si>
    <t>Odmrażacz szyb</t>
  </si>
  <si>
    <t xml:space="preserve">RAZEM  </t>
  </si>
  <si>
    <t>X</t>
  </si>
  <si>
    <t>x</t>
  </si>
  <si>
    <t>Maróz , 11.01 .2018</t>
  </si>
  <si>
    <t>ILOŚĆ</t>
  </si>
  <si>
    <t>Hydrant wewnętrzny DN 25 z gasnicą proszkową 6kg</t>
  </si>
  <si>
    <t>Hydrant wewnętrzny DN 52 z gasnicą proszkową 6kg</t>
  </si>
  <si>
    <t>Znak zewnętrzny HYDRANT ZH25 ( odblaskowy, ocynkowany, kompletny z rurkami, 250x250mm</t>
  </si>
  <si>
    <t>szt.</t>
  </si>
  <si>
    <t>ZNAKI</t>
  </si>
  <si>
    <t>Kierunek drogi  ewakuacji   strzałka  długa PS</t>
  </si>
  <si>
    <t>Wyjście ewakuacji  PS</t>
  </si>
  <si>
    <t>Kierunek drogi  ewakuacji   strzałka  krótka PS</t>
  </si>
  <si>
    <t>Kierunek do wyjścia schodami w górę lewa strona  PS</t>
  </si>
  <si>
    <t>Kierunek do wyjścia schodami w górę prawa strona  PS</t>
  </si>
  <si>
    <t>Kierunek do wyjścia schodami w dół lewa strona  PS</t>
  </si>
  <si>
    <t>Kierunek do wyjścia schodami w dół prawa strona  PS</t>
  </si>
  <si>
    <t>Kierunek wyjścia do drzwi  ewakuacyjnych w  lewą stronę PS</t>
  </si>
  <si>
    <t>Kierunek wyjścia do drzwi  ewakuacyjnych w  prawą  stronę PS</t>
  </si>
  <si>
    <t>Kierunek pchać PS</t>
  </si>
  <si>
    <t>Kierunek ciągnąć PS</t>
  </si>
  <si>
    <t>CPS - centrala sygnalizacji pożaru PS</t>
  </si>
  <si>
    <t>ROP PS</t>
  </si>
  <si>
    <t>Gaśnica PS</t>
  </si>
  <si>
    <t>Palenie tytoniu zabronione PNX</t>
  </si>
  <si>
    <t>Lampa oświetlenia ewakuacyjnego</t>
  </si>
  <si>
    <t>HYDRANTY</t>
  </si>
  <si>
    <t>Węzeł hydrantowy nadziemny GJS-500</t>
  </si>
  <si>
    <t xml:space="preserve">FORMULARZ ILOŚCIOWO-CENOWY </t>
  </si>
  <si>
    <t>miejscowość, dnia.</t>
  </si>
  <si>
    <t>…………………………………..</t>
  </si>
  <si>
    <t xml:space="preserve">     czytelny podpis lub podpis z pieczątką imienną osoby/osób             </t>
  </si>
  <si>
    <t>upoważnionej/upoważnionych do reprezentowania Wykonawcy</t>
  </si>
  <si>
    <t>……………………………………………..</t>
  </si>
  <si>
    <t>pieczątka firmowa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</si>
</sst>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right" vertical="top" wrapText="1"/>
    </xf>
    <xf numFmtId="9" fontId="5" fillId="0" borderId="1" xfId="1" applyFont="1" applyFill="1" applyBorder="1"/>
    <xf numFmtId="2" fontId="5" fillId="0" borderId="1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 applyFill="1"/>
    <xf numFmtId="0" fontId="10" fillId="0" borderId="0" xfId="0" applyFont="1" applyAlignment="1"/>
    <xf numFmtId="0" fontId="12" fillId="0" borderId="0" xfId="0" applyFo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E13" sqref="E13"/>
    </sheetView>
  </sheetViews>
  <sheetFormatPr defaultRowHeight="15" x14ac:dyDescent="0.25"/>
  <cols>
    <col min="1" max="1" width="5" bestFit="1" customWidth="1"/>
    <col min="2" max="2" width="57.140625" customWidth="1"/>
    <col min="3" max="3" width="4.42578125" bestFit="1" customWidth="1"/>
    <col min="4" max="4" width="6.7109375" bestFit="1" customWidth="1"/>
    <col min="6" max="6" width="9.5703125" bestFit="1" customWidth="1"/>
    <col min="7" max="7" width="7.28515625" bestFit="1" customWidth="1"/>
    <col min="9" max="9" width="9.5703125" bestFit="1" customWidth="1"/>
  </cols>
  <sheetData>
    <row r="1" spans="1:9" x14ac:dyDescent="0.25">
      <c r="A1" s="37" t="s">
        <v>73</v>
      </c>
      <c r="B1" s="37"/>
    </row>
    <row r="2" spans="1:9" x14ac:dyDescent="0.25">
      <c r="A2" s="34" t="s">
        <v>67</v>
      </c>
      <c r="B2" s="34"/>
      <c r="C2" s="34"/>
      <c r="D2" s="34"/>
      <c r="E2" s="34"/>
      <c r="F2" s="34"/>
      <c r="G2" s="34"/>
      <c r="H2" s="34"/>
      <c r="I2" s="34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ht="25.5" x14ac:dyDescent="0.25">
      <c r="A4" s="6" t="s">
        <v>2</v>
      </c>
      <c r="B4" s="6" t="s">
        <v>3</v>
      </c>
      <c r="C4" s="6" t="s">
        <v>4</v>
      </c>
      <c r="D4" s="8" t="s">
        <v>43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</row>
    <row r="5" spans="1:9" ht="15.75" x14ac:dyDescent="0.25">
      <c r="A5" s="46" t="s">
        <v>65</v>
      </c>
      <c r="B5" s="47"/>
      <c r="C5" s="47"/>
      <c r="D5" s="47"/>
      <c r="E5" s="47"/>
      <c r="F5" s="47"/>
      <c r="G5" s="47"/>
      <c r="H5" s="47"/>
      <c r="I5" s="48"/>
    </row>
    <row r="6" spans="1:9" x14ac:dyDescent="0.25">
      <c r="A6" s="22">
        <v>1</v>
      </c>
      <c r="B6" s="23" t="s">
        <v>44</v>
      </c>
      <c r="C6" s="23" t="s">
        <v>32</v>
      </c>
      <c r="D6" s="24">
        <v>9</v>
      </c>
      <c r="E6" s="25"/>
      <c r="F6" s="25">
        <f t="shared" ref="F6:F26" si="0">SUM(D6*E6)</f>
        <v>0</v>
      </c>
      <c r="G6" s="26">
        <v>0.23</v>
      </c>
      <c r="H6" s="25">
        <f t="shared" ref="H6:H26" si="1">SUM(F6*0.23)</f>
        <v>0</v>
      </c>
      <c r="I6" s="25">
        <f t="shared" ref="I6:I26" si="2">SUM(H6+F6)</f>
        <v>0</v>
      </c>
    </row>
    <row r="7" spans="1:9" x14ac:dyDescent="0.25">
      <c r="A7" s="22">
        <v>2</v>
      </c>
      <c r="B7" s="23" t="s">
        <v>45</v>
      </c>
      <c r="C7" s="23" t="s">
        <v>32</v>
      </c>
      <c r="D7" s="24">
        <v>5</v>
      </c>
      <c r="E7" s="25"/>
      <c r="F7" s="25">
        <f t="shared" si="0"/>
        <v>0</v>
      </c>
      <c r="G7" s="26">
        <v>0.23</v>
      </c>
      <c r="H7" s="25">
        <f t="shared" si="1"/>
        <v>0</v>
      </c>
      <c r="I7" s="25">
        <f t="shared" si="2"/>
        <v>0</v>
      </c>
    </row>
    <row r="8" spans="1:9" x14ac:dyDescent="0.25">
      <c r="A8" s="22">
        <v>3</v>
      </c>
      <c r="B8" s="23" t="s">
        <v>66</v>
      </c>
      <c r="C8" s="23" t="s">
        <v>32</v>
      </c>
      <c r="D8" s="24">
        <v>5</v>
      </c>
      <c r="E8" s="25"/>
      <c r="F8" s="25">
        <f t="shared" si="0"/>
        <v>0</v>
      </c>
      <c r="G8" s="26">
        <v>0.23</v>
      </c>
      <c r="H8" s="25">
        <f t="shared" si="1"/>
        <v>0</v>
      </c>
      <c r="I8" s="25">
        <f t="shared" si="2"/>
        <v>0</v>
      </c>
    </row>
    <row r="9" spans="1:9" ht="15.75" x14ac:dyDescent="0.25">
      <c r="A9" s="46" t="s">
        <v>48</v>
      </c>
      <c r="B9" s="47"/>
      <c r="C9" s="47"/>
      <c r="D9" s="47"/>
      <c r="E9" s="47"/>
      <c r="F9" s="47"/>
      <c r="G9" s="47"/>
      <c r="H9" s="47"/>
      <c r="I9" s="48"/>
    </row>
    <row r="10" spans="1:9" ht="26.25" x14ac:dyDescent="0.25">
      <c r="A10" s="22">
        <v>4</v>
      </c>
      <c r="B10" s="27" t="s">
        <v>46</v>
      </c>
      <c r="C10" s="24" t="s">
        <v>47</v>
      </c>
      <c r="D10" s="24">
        <v>5</v>
      </c>
      <c r="E10" s="25"/>
      <c r="F10" s="25">
        <f t="shared" si="0"/>
        <v>0</v>
      </c>
      <c r="G10" s="26">
        <v>0.23</v>
      </c>
      <c r="H10" s="25">
        <f t="shared" si="1"/>
        <v>0</v>
      </c>
      <c r="I10" s="25">
        <f t="shared" si="2"/>
        <v>0</v>
      </c>
    </row>
    <row r="11" spans="1:9" x14ac:dyDescent="0.25">
      <c r="A11" s="22">
        <v>5</v>
      </c>
      <c r="B11" s="27" t="s">
        <v>49</v>
      </c>
      <c r="C11" s="24" t="s">
        <v>47</v>
      </c>
      <c r="D11" s="24">
        <v>50</v>
      </c>
      <c r="E11" s="25"/>
      <c r="F11" s="25">
        <f t="shared" si="0"/>
        <v>0</v>
      </c>
      <c r="G11" s="26">
        <v>0.23</v>
      </c>
      <c r="H11" s="25">
        <f t="shared" si="1"/>
        <v>0</v>
      </c>
      <c r="I11" s="25">
        <f t="shared" si="2"/>
        <v>0</v>
      </c>
    </row>
    <row r="12" spans="1:9" x14ac:dyDescent="0.25">
      <c r="A12" s="22">
        <v>6</v>
      </c>
      <c r="B12" s="29" t="s">
        <v>50</v>
      </c>
      <c r="C12" s="24" t="s">
        <v>47</v>
      </c>
      <c r="D12" s="24">
        <v>20</v>
      </c>
      <c r="E12" s="25"/>
      <c r="F12" s="25">
        <f t="shared" si="0"/>
        <v>0</v>
      </c>
      <c r="G12" s="26">
        <v>0.23</v>
      </c>
      <c r="H12" s="25">
        <f t="shared" si="1"/>
        <v>0</v>
      </c>
      <c r="I12" s="25">
        <f t="shared" si="2"/>
        <v>0</v>
      </c>
    </row>
    <row r="13" spans="1:9" x14ac:dyDescent="0.25">
      <c r="A13" s="22">
        <v>7</v>
      </c>
      <c r="B13" s="30" t="s">
        <v>51</v>
      </c>
      <c r="C13" s="24" t="s">
        <v>47</v>
      </c>
      <c r="D13" s="24">
        <v>25</v>
      </c>
      <c r="E13" s="25"/>
      <c r="F13" s="25">
        <f t="shared" si="0"/>
        <v>0</v>
      </c>
      <c r="G13" s="26">
        <v>0.23</v>
      </c>
      <c r="H13" s="25">
        <f t="shared" si="1"/>
        <v>0</v>
      </c>
      <c r="I13" s="25">
        <f t="shared" si="2"/>
        <v>0</v>
      </c>
    </row>
    <row r="14" spans="1:9" x14ac:dyDescent="0.25">
      <c r="A14" s="22">
        <v>8</v>
      </c>
      <c r="B14" s="30" t="s">
        <v>52</v>
      </c>
      <c r="C14" s="24" t="s">
        <v>47</v>
      </c>
      <c r="D14" s="24">
        <v>15</v>
      </c>
      <c r="E14" s="25"/>
      <c r="F14" s="25">
        <f t="shared" si="0"/>
        <v>0</v>
      </c>
      <c r="G14" s="26">
        <v>0.23</v>
      </c>
      <c r="H14" s="25">
        <f t="shared" si="1"/>
        <v>0</v>
      </c>
      <c r="I14" s="25">
        <f t="shared" si="2"/>
        <v>0</v>
      </c>
    </row>
    <row r="15" spans="1:9" x14ac:dyDescent="0.25">
      <c r="A15" s="22">
        <v>9</v>
      </c>
      <c r="B15" s="30" t="s">
        <v>53</v>
      </c>
      <c r="C15" s="24" t="s">
        <v>47</v>
      </c>
      <c r="D15" s="24">
        <v>15</v>
      </c>
      <c r="E15" s="25"/>
      <c r="F15" s="25">
        <f t="shared" si="0"/>
        <v>0</v>
      </c>
      <c r="G15" s="26">
        <v>0.23</v>
      </c>
      <c r="H15" s="25">
        <f t="shared" si="1"/>
        <v>0</v>
      </c>
      <c r="I15" s="25">
        <f t="shared" si="2"/>
        <v>0</v>
      </c>
    </row>
    <row r="16" spans="1:9" x14ac:dyDescent="0.25">
      <c r="A16" s="22">
        <v>10</v>
      </c>
      <c r="B16" s="30" t="s">
        <v>54</v>
      </c>
      <c r="C16" s="24" t="s">
        <v>47</v>
      </c>
      <c r="D16" s="24">
        <v>15</v>
      </c>
      <c r="E16" s="25"/>
      <c r="F16" s="25">
        <f t="shared" si="0"/>
        <v>0</v>
      </c>
      <c r="G16" s="26">
        <v>0.23</v>
      </c>
      <c r="H16" s="25">
        <f t="shared" si="1"/>
        <v>0</v>
      </c>
      <c r="I16" s="25">
        <f t="shared" si="2"/>
        <v>0</v>
      </c>
    </row>
    <row r="17" spans="1:9" x14ac:dyDescent="0.25">
      <c r="A17" s="22">
        <v>11</v>
      </c>
      <c r="B17" s="30" t="s">
        <v>55</v>
      </c>
      <c r="C17" s="24" t="s">
        <v>47</v>
      </c>
      <c r="D17" s="24">
        <v>15</v>
      </c>
      <c r="E17" s="25"/>
      <c r="F17" s="25">
        <f t="shared" si="0"/>
        <v>0</v>
      </c>
      <c r="G17" s="26">
        <v>0.23</v>
      </c>
      <c r="H17" s="25">
        <f t="shared" si="1"/>
        <v>0</v>
      </c>
      <c r="I17" s="25">
        <f t="shared" si="2"/>
        <v>0</v>
      </c>
    </row>
    <row r="18" spans="1:9" x14ac:dyDescent="0.25">
      <c r="A18" s="22">
        <v>12</v>
      </c>
      <c r="B18" s="30" t="s">
        <v>56</v>
      </c>
      <c r="C18" s="24" t="s">
        <v>47</v>
      </c>
      <c r="D18" s="24">
        <v>15</v>
      </c>
      <c r="E18" s="25"/>
      <c r="F18" s="25">
        <f t="shared" si="0"/>
        <v>0</v>
      </c>
      <c r="G18" s="26">
        <v>0.23</v>
      </c>
      <c r="H18" s="25">
        <f t="shared" si="1"/>
        <v>0</v>
      </c>
      <c r="I18" s="25">
        <f t="shared" si="2"/>
        <v>0</v>
      </c>
    </row>
    <row r="19" spans="1:9" x14ac:dyDescent="0.25">
      <c r="A19" s="22">
        <v>13</v>
      </c>
      <c r="B19" s="30" t="s">
        <v>57</v>
      </c>
      <c r="C19" s="24" t="s">
        <v>47</v>
      </c>
      <c r="D19" s="24">
        <v>15</v>
      </c>
      <c r="E19" s="25"/>
      <c r="F19" s="25">
        <f t="shared" si="0"/>
        <v>0</v>
      </c>
      <c r="G19" s="26">
        <v>0.23</v>
      </c>
      <c r="H19" s="25">
        <f t="shared" si="1"/>
        <v>0</v>
      </c>
      <c r="I19" s="25">
        <f t="shared" si="2"/>
        <v>0</v>
      </c>
    </row>
    <row r="20" spans="1:9" x14ac:dyDescent="0.25">
      <c r="A20" s="22">
        <v>14</v>
      </c>
      <c r="B20" s="27" t="s">
        <v>58</v>
      </c>
      <c r="C20" s="24" t="s">
        <v>47</v>
      </c>
      <c r="D20" s="24">
        <v>15</v>
      </c>
      <c r="E20" s="25"/>
      <c r="F20" s="25">
        <f t="shared" si="0"/>
        <v>0</v>
      </c>
      <c r="G20" s="26">
        <v>0.23</v>
      </c>
      <c r="H20" s="25">
        <f t="shared" si="1"/>
        <v>0</v>
      </c>
      <c r="I20" s="25">
        <f t="shared" si="2"/>
        <v>0</v>
      </c>
    </row>
    <row r="21" spans="1:9" x14ac:dyDescent="0.25">
      <c r="A21" s="22">
        <v>14</v>
      </c>
      <c r="B21" s="28" t="s">
        <v>59</v>
      </c>
      <c r="C21" s="24" t="s">
        <v>47</v>
      </c>
      <c r="D21" s="24">
        <v>15</v>
      </c>
      <c r="E21" s="25"/>
      <c r="F21" s="25">
        <f t="shared" si="0"/>
        <v>0</v>
      </c>
      <c r="G21" s="26">
        <v>0.23</v>
      </c>
      <c r="H21" s="25">
        <f t="shared" si="1"/>
        <v>0</v>
      </c>
      <c r="I21" s="25">
        <f t="shared" si="2"/>
        <v>0</v>
      </c>
    </row>
    <row r="22" spans="1:9" x14ac:dyDescent="0.25">
      <c r="A22" s="22">
        <v>16</v>
      </c>
      <c r="B22" s="27" t="s">
        <v>60</v>
      </c>
      <c r="C22" s="24" t="s">
        <v>47</v>
      </c>
      <c r="D22" s="24">
        <v>3</v>
      </c>
      <c r="E22" s="25"/>
      <c r="F22" s="25">
        <f t="shared" si="0"/>
        <v>0</v>
      </c>
      <c r="G22" s="26">
        <v>0.23</v>
      </c>
      <c r="H22" s="25">
        <f t="shared" si="1"/>
        <v>0</v>
      </c>
      <c r="I22" s="25">
        <f t="shared" si="2"/>
        <v>0</v>
      </c>
    </row>
    <row r="23" spans="1:9" x14ac:dyDescent="0.25">
      <c r="A23" s="22">
        <v>17</v>
      </c>
      <c r="B23" s="27" t="s">
        <v>61</v>
      </c>
      <c r="C23" s="24" t="s">
        <v>47</v>
      </c>
      <c r="D23" s="24">
        <v>20</v>
      </c>
      <c r="E23" s="25"/>
      <c r="F23" s="25">
        <f t="shared" si="0"/>
        <v>0</v>
      </c>
      <c r="G23" s="26">
        <v>0.23</v>
      </c>
      <c r="H23" s="25">
        <f t="shared" si="1"/>
        <v>0</v>
      </c>
      <c r="I23" s="25">
        <f t="shared" si="2"/>
        <v>0</v>
      </c>
    </row>
    <row r="24" spans="1:9" x14ac:dyDescent="0.25">
      <c r="A24" s="22">
        <v>18</v>
      </c>
      <c r="B24" s="27" t="s">
        <v>62</v>
      </c>
      <c r="C24" s="24" t="s">
        <v>47</v>
      </c>
      <c r="D24" s="24">
        <v>30</v>
      </c>
      <c r="E24" s="25"/>
      <c r="F24" s="25">
        <f t="shared" si="0"/>
        <v>0</v>
      </c>
      <c r="G24" s="26">
        <v>0.23</v>
      </c>
      <c r="H24" s="25">
        <f t="shared" si="1"/>
        <v>0</v>
      </c>
      <c r="I24" s="25">
        <f t="shared" si="2"/>
        <v>0</v>
      </c>
    </row>
    <row r="25" spans="1:9" x14ac:dyDescent="0.25">
      <c r="A25" s="22">
        <v>19</v>
      </c>
      <c r="B25" s="27" t="s">
        <v>63</v>
      </c>
      <c r="C25" s="24" t="s">
        <v>47</v>
      </c>
      <c r="D25" s="24">
        <v>20</v>
      </c>
      <c r="E25" s="25"/>
      <c r="F25" s="25">
        <f t="shared" si="0"/>
        <v>0</v>
      </c>
      <c r="G25" s="26">
        <v>0.23</v>
      </c>
      <c r="H25" s="25">
        <f t="shared" si="1"/>
        <v>0</v>
      </c>
      <c r="I25" s="25">
        <f t="shared" si="2"/>
        <v>0</v>
      </c>
    </row>
    <row r="26" spans="1:9" x14ac:dyDescent="0.25">
      <c r="A26" s="22">
        <v>20</v>
      </c>
      <c r="B26" s="27" t="s">
        <v>64</v>
      </c>
      <c r="C26" s="24" t="s">
        <v>47</v>
      </c>
      <c r="D26" s="24">
        <v>30</v>
      </c>
      <c r="E26" s="25"/>
      <c r="F26" s="25">
        <f t="shared" si="0"/>
        <v>0</v>
      </c>
      <c r="G26" s="26">
        <v>0.23</v>
      </c>
      <c r="H26" s="25">
        <f t="shared" si="1"/>
        <v>0</v>
      </c>
      <c r="I26" s="25">
        <f t="shared" si="2"/>
        <v>0</v>
      </c>
    </row>
    <row r="27" spans="1:9" x14ac:dyDescent="0.25">
      <c r="A27" s="40" t="s">
        <v>39</v>
      </c>
      <c r="B27" s="41"/>
      <c r="C27" s="44" t="s">
        <v>40</v>
      </c>
      <c r="D27" s="38"/>
      <c r="E27" s="38" t="s">
        <v>41</v>
      </c>
      <c r="F27" s="38">
        <f>SUM(F6:F26)</f>
        <v>0</v>
      </c>
      <c r="G27" s="38" t="s">
        <v>40</v>
      </c>
      <c r="H27" s="38">
        <f>SUM(H6:H26)</f>
        <v>0</v>
      </c>
      <c r="I27" s="38">
        <f>SUM(I6:I26)</f>
        <v>0</v>
      </c>
    </row>
    <row r="28" spans="1:9" x14ac:dyDescent="0.25">
      <c r="A28" s="42"/>
      <c r="B28" s="43"/>
      <c r="C28" s="45"/>
      <c r="D28" s="39"/>
      <c r="E28" s="39"/>
      <c r="F28" s="39"/>
      <c r="G28" s="39"/>
      <c r="H28" s="39"/>
      <c r="I28" s="39"/>
    </row>
    <row r="29" spans="1:9" x14ac:dyDescent="0.25">
      <c r="A29" s="1"/>
      <c r="B29" s="1"/>
      <c r="C29" s="1"/>
      <c r="D29" s="21"/>
      <c r="E29" s="21"/>
      <c r="F29" s="21"/>
      <c r="G29" s="1"/>
      <c r="H29" s="1"/>
      <c r="I29" s="1"/>
    </row>
    <row r="30" spans="1:9" x14ac:dyDescent="0.25">
      <c r="A30" s="1"/>
      <c r="B30" s="1"/>
      <c r="C30" s="1"/>
      <c r="D30" s="21"/>
      <c r="E30" s="21"/>
      <c r="F30" s="21"/>
      <c r="G30" s="1"/>
      <c r="H30" s="1"/>
      <c r="I30" s="1"/>
    </row>
    <row r="31" spans="1:9" x14ac:dyDescent="0.25">
      <c r="A31" s="1"/>
      <c r="B31" s="31" t="s">
        <v>69</v>
      </c>
      <c r="C31" s="1"/>
      <c r="D31" s="34" t="s">
        <v>72</v>
      </c>
      <c r="E31" s="35"/>
      <c r="F31" s="35"/>
      <c r="G31" s="35"/>
      <c r="H31" s="35"/>
      <c r="I31" s="1"/>
    </row>
    <row r="32" spans="1:9" x14ac:dyDescent="0.25">
      <c r="B32" s="33" t="s">
        <v>68</v>
      </c>
      <c r="D32" s="32" t="s">
        <v>70</v>
      </c>
      <c r="E32" s="32"/>
      <c r="F32" s="32"/>
      <c r="G32" s="32"/>
      <c r="H32" s="32"/>
    </row>
    <row r="33" spans="3:9" x14ac:dyDescent="0.25">
      <c r="C33" s="36" t="s">
        <v>71</v>
      </c>
      <c r="D33" s="36"/>
      <c r="E33" s="36"/>
      <c r="F33" s="36"/>
      <c r="G33" s="36"/>
      <c r="H33" s="36"/>
      <c r="I33" s="36"/>
    </row>
  </sheetData>
  <mergeCells count="14">
    <mergeCell ref="D31:H31"/>
    <mergeCell ref="C33:I33"/>
    <mergeCell ref="A1:B1"/>
    <mergeCell ref="H27:H28"/>
    <mergeCell ref="I27:I28"/>
    <mergeCell ref="A2:I2"/>
    <mergeCell ref="A27:B28"/>
    <mergeCell ref="C27:C28"/>
    <mergeCell ref="D27:D28"/>
    <mergeCell ref="E27:E28"/>
    <mergeCell ref="F27:F28"/>
    <mergeCell ref="G27:G28"/>
    <mergeCell ref="A9:I9"/>
    <mergeCell ref="A5:I5"/>
  </mergeCells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25" workbookViewId="0">
      <selection activeCell="L13" sqref="L13"/>
    </sheetView>
  </sheetViews>
  <sheetFormatPr defaultRowHeight="15" x14ac:dyDescent="0.25"/>
  <cols>
    <col min="2" max="2" width="6.42578125" customWidth="1"/>
    <col min="3" max="3" width="17" customWidth="1"/>
  </cols>
  <sheetData>
    <row r="1" spans="1:10" x14ac:dyDescent="0.25">
      <c r="A1" s="1"/>
      <c r="B1" s="49"/>
      <c r="C1" s="49"/>
      <c r="D1" s="1"/>
      <c r="E1" s="1"/>
      <c r="F1" s="1"/>
      <c r="G1" s="2" t="s">
        <v>0</v>
      </c>
      <c r="H1" s="2"/>
      <c r="I1" s="2"/>
      <c r="J1" s="2"/>
    </row>
    <row r="2" spans="1:10" x14ac:dyDescent="0.25">
      <c r="A2" s="1"/>
      <c r="B2" s="3"/>
      <c r="C2" s="4"/>
      <c r="D2" s="1"/>
      <c r="E2" s="1"/>
      <c r="F2" s="1"/>
      <c r="G2" s="1"/>
      <c r="H2" s="1"/>
      <c r="I2" s="35"/>
      <c r="J2" s="35"/>
    </row>
    <row r="3" spans="1:10" x14ac:dyDescent="0.25">
      <c r="A3" s="1"/>
      <c r="B3" s="49"/>
      <c r="C3" s="49"/>
      <c r="D3" s="1"/>
      <c r="E3" s="1"/>
      <c r="F3" s="1"/>
      <c r="G3" s="1"/>
      <c r="H3" s="1"/>
      <c r="I3" s="1"/>
      <c r="J3" s="1"/>
    </row>
    <row r="4" spans="1:10" x14ac:dyDescent="0.2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x14ac:dyDescent="0.25">
      <c r="A5" s="1"/>
      <c r="B5" s="5"/>
      <c r="C5" s="5"/>
      <c r="D5" s="5"/>
      <c r="E5" s="5"/>
      <c r="F5" s="5"/>
      <c r="G5" s="5"/>
      <c r="H5" s="5"/>
      <c r="I5" s="5"/>
      <c r="J5" s="5"/>
    </row>
    <row r="6" spans="1:10" ht="25.5" x14ac:dyDescent="0.25">
      <c r="A6" s="1"/>
      <c r="B6" s="6" t="s">
        <v>2</v>
      </c>
      <c r="C6" s="7" t="s">
        <v>3</v>
      </c>
      <c r="D6" s="6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</row>
    <row r="7" spans="1:10" ht="26.25" x14ac:dyDescent="0.25">
      <c r="A7" s="1"/>
      <c r="B7" s="9">
        <v>1</v>
      </c>
      <c r="C7" s="10" t="s">
        <v>11</v>
      </c>
      <c r="D7" s="11" t="s">
        <v>12</v>
      </c>
      <c r="E7" s="12">
        <v>50</v>
      </c>
      <c r="F7" s="13">
        <v>10.25</v>
      </c>
      <c r="G7" s="13">
        <f t="shared" ref="G7:G26" si="0">SUM(E7*F7)</f>
        <v>512.5</v>
      </c>
      <c r="H7" s="14">
        <v>0.23</v>
      </c>
      <c r="I7" s="15">
        <f t="shared" ref="I7:I26" si="1">SUM(G7*0.23)</f>
        <v>117.875</v>
      </c>
      <c r="J7" s="15">
        <f t="shared" ref="J7:J26" si="2">SUM(I7+G7)</f>
        <v>630.375</v>
      </c>
    </row>
    <row r="8" spans="1:10" x14ac:dyDescent="0.25">
      <c r="A8" s="1"/>
      <c r="B8" s="9">
        <v>2</v>
      </c>
      <c r="C8" s="10" t="s">
        <v>13</v>
      </c>
      <c r="D8" s="11" t="s">
        <v>12</v>
      </c>
      <c r="E8" s="12">
        <v>40</v>
      </c>
      <c r="F8" s="13">
        <v>6.4</v>
      </c>
      <c r="G8" s="13">
        <f t="shared" si="0"/>
        <v>256</v>
      </c>
      <c r="H8" s="14">
        <v>0.23</v>
      </c>
      <c r="I8" s="15">
        <f t="shared" si="1"/>
        <v>58.88</v>
      </c>
      <c r="J8" s="15">
        <f t="shared" si="2"/>
        <v>314.88</v>
      </c>
    </row>
    <row r="9" spans="1:10" x14ac:dyDescent="0.25">
      <c r="A9" s="1"/>
      <c r="B9" s="9">
        <v>3</v>
      </c>
      <c r="C9" s="10" t="s">
        <v>14</v>
      </c>
      <c r="D9" s="11" t="s">
        <v>12</v>
      </c>
      <c r="E9" s="12">
        <v>30</v>
      </c>
      <c r="F9" s="13">
        <v>13</v>
      </c>
      <c r="G9" s="13">
        <f t="shared" si="0"/>
        <v>390</v>
      </c>
      <c r="H9" s="14">
        <v>0.23</v>
      </c>
      <c r="I9" s="15">
        <f t="shared" si="1"/>
        <v>89.7</v>
      </c>
      <c r="J9" s="15">
        <f t="shared" si="2"/>
        <v>479.7</v>
      </c>
    </row>
    <row r="10" spans="1:10" x14ac:dyDescent="0.25">
      <c r="A10" s="1"/>
      <c r="B10" s="9">
        <v>4</v>
      </c>
      <c r="C10" s="10" t="s">
        <v>15</v>
      </c>
      <c r="D10" s="11" t="s">
        <v>12</v>
      </c>
      <c r="E10" s="12">
        <v>50</v>
      </c>
      <c r="F10" s="13">
        <v>6.5</v>
      </c>
      <c r="G10" s="13">
        <f t="shared" si="0"/>
        <v>325</v>
      </c>
      <c r="H10" s="14">
        <v>0.23</v>
      </c>
      <c r="I10" s="15">
        <f t="shared" si="1"/>
        <v>74.75</v>
      </c>
      <c r="J10" s="15">
        <f t="shared" si="2"/>
        <v>399.75</v>
      </c>
    </row>
    <row r="11" spans="1:10" x14ac:dyDescent="0.25">
      <c r="A11" s="1"/>
      <c r="B11" s="9">
        <v>5</v>
      </c>
      <c r="C11" s="10" t="s">
        <v>16</v>
      </c>
      <c r="D11" s="11" t="s">
        <v>17</v>
      </c>
      <c r="E11" s="12">
        <v>10</v>
      </c>
      <c r="F11" s="13">
        <v>9.48</v>
      </c>
      <c r="G11" s="13">
        <f t="shared" si="0"/>
        <v>94.800000000000011</v>
      </c>
      <c r="H11" s="14">
        <v>0.23</v>
      </c>
      <c r="I11" s="15">
        <f t="shared" si="1"/>
        <v>21.804000000000002</v>
      </c>
      <c r="J11" s="15">
        <f t="shared" si="2"/>
        <v>116.60400000000001</v>
      </c>
    </row>
    <row r="12" spans="1:10" ht="26.25" x14ac:dyDescent="0.25">
      <c r="A12" s="1"/>
      <c r="B12" s="9">
        <v>6</v>
      </c>
      <c r="C12" s="10" t="s">
        <v>18</v>
      </c>
      <c r="D12" s="11" t="s">
        <v>12</v>
      </c>
      <c r="E12" s="12">
        <v>50</v>
      </c>
      <c r="F12" s="13">
        <v>9.18</v>
      </c>
      <c r="G12" s="13">
        <f t="shared" si="0"/>
        <v>459</v>
      </c>
      <c r="H12" s="14">
        <v>0.23</v>
      </c>
      <c r="I12" s="15">
        <f t="shared" si="1"/>
        <v>105.57000000000001</v>
      </c>
      <c r="J12" s="15">
        <f t="shared" si="2"/>
        <v>564.57000000000005</v>
      </c>
    </row>
    <row r="13" spans="1:10" ht="51.75" x14ac:dyDescent="0.25">
      <c r="A13" s="1"/>
      <c r="B13" s="9">
        <v>7</v>
      </c>
      <c r="C13" s="10" t="s">
        <v>19</v>
      </c>
      <c r="D13" s="11" t="s">
        <v>12</v>
      </c>
      <c r="E13" s="12">
        <v>60</v>
      </c>
      <c r="F13" s="13">
        <v>3.5</v>
      </c>
      <c r="G13" s="13">
        <f t="shared" si="0"/>
        <v>210</v>
      </c>
      <c r="H13" s="14">
        <v>0.23</v>
      </c>
      <c r="I13" s="15">
        <f t="shared" si="1"/>
        <v>48.300000000000004</v>
      </c>
      <c r="J13" s="15">
        <f t="shared" si="2"/>
        <v>258.3</v>
      </c>
    </row>
    <row r="14" spans="1:10" x14ac:dyDescent="0.25">
      <c r="A14" s="1"/>
      <c r="B14" s="16">
        <v>8</v>
      </c>
      <c r="C14" s="17" t="s">
        <v>20</v>
      </c>
      <c r="D14" s="18" t="s">
        <v>12</v>
      </c>
      <c r="E14" s="19">
        <v>15</v>
      </c>
      <c r="F14" s="20">
        <v>38</v>
      </c>
      <c r="G14" s="13">
        <f t="shared" si="0"/>
        <v>570</v>
      </c>
      <c r="H14" s="14">
        <v>0.23</v>
      </c>
      <c r="I14" s="15">
        <f t="shared" si="1"/>
        <v>131.1</v>
      </c>
      <c r="J14" s="15">
        <f t="shared" si="2"/>
        <v>701.1</v>
      </c>
    </row>
    <row r="15" spans="1:10" ht="26.25" x14ac:dyDescent="0.25">
      <c r="A15" s="1"/>
      <c r="B15" s="16">
        <v>9</v>
      </c>
      <c r="C15" s="17" t="s">
        <v>21</v>
      </c>
      <c r="D15" s="18" t="s">
        <v>12</v>
      </c>
      <c r="E15" s="19">
        <v>12</v>
      </c>
      <c r="F15" s="20">
        <v>31</v>
      </c>
      <c r="G15" s="13">
        <f t="shared" si="0"/>
        <v>372</v>
      </c>
      <c r="H15" s="14">
        <v>0.23</v>
      </c>
      <c r="I15" s="15">
        <f t="shared" si="1"/>
        <v>85.56</v>
      </c>
      <c r="J15" s="15">
        <f t="shared" si="2"/>
        <v>457.56</v>
      </c>
    </row>
    <row r="16" spans="1:10" x14ac:dyDescent="0.25">
      <c r="A16" s="1"/>
      <c r="B16" s="16">
        <v>10</v>
      </c>
      <c r="C16" s="17" t="s">
        <v>22</v>
      </c>
      <c r="D16" s="18" t="s">
        <v>12</v>
      </c>
      <c r="E16" s="19">
        <v>2</v>
      </c>
      <c r="F16" s="20">
        <v>36</v>
      </c>
      <c r="G16" s="13">
        <f t="shared" si="0"/>
        <v>72</v>
      </c>
      <c r="H16" s="14">
        <v>0.23</v>
      </c>
      <c r="I16" s="15">
        <f t="shared" si="1"/>
        <v>16.560000000000002</v>
      </c>
      <c r="J16" s="15">
        <f t="shared" si="2"/>
        <v>88.56</v>
      </c>
    </row>
    <row r="17" spans="1:10" x14ac:dyDescent="0.25">
      <c r="A17" s="1"/>
      <c r="B17" s="16">
        <v>11</v>
      </c>
      <c r="C17" s="17" t="s">
        <v>23</v>
      </c>
      <c r="D17" s="18" t="s">
        <v>12</v>
      </c>
      <c r="E17" s="19">
        <v>10</v>
      </c>
      <c r="F17" s="20">
        <v>32</v>
      </c>
      <c r="G17" s="13">
        <f t="shared" si="0"/>
        <v>320</v>
      </c>
      <c r="H17" s="14">
        <v>0.23</v>
      </c>
      <c r="I17" s="15">
        <f t="shared" si="1"/>
        <v>73.600000000000009</v>
      </c>
      <c r="J17" s="15">
        <f t="shared" si="2"/>
        <v>393.6</v>
      </c>
    </row>
    <row r="18" spans="1:10" x14ac:dyDescent="0.25">
      <c r="A18" s="1"/>
      <c r="B18" s="16">
        <v>12</v>
      </c>
      <c r="C18" s="17" t="s">
        <v>24</v>
      </c>
      <c r="D18" s="18" t="s">
        <v>12</v>
      </c>
      <c r="E18" s="19">
        <v>20</v>
      </c>
      <c r="F18" s="20">
        <v>0.9</v>
      </c>
      <c r="G18" s="13">
        <f t="shared" si="0"/>
        <v>18</v>
      </c>
      <c r="H18" s="14">
        <v>0.23</v>
      </c>
      <c r="I18" s="15">
        <f t="shared" si="1"/>
        <v>4.1400000000000006</v>
      </c>
      <c r="J18" s="15">
        <f t="shared" si="2"/>
        <v>22.14</v>
      </c>
    </row>
    <row r="19" spans="1:10" x14ac:dyDescent="0.25">
      <c r="A19" s="1"/>
      <c r="B19" s="16">
        <v>13</v>
      </c>
      <c r="C19" s="17" t="s">
        <v>25</v>
      </c>
      <c r="D19" s="18" t="s">
        <v>26</v>
      </c>
      <c r="E19" s="19">
        <v>20</v>
      </c>
      <c r="F19" s="20">
        <v>1.5</v>
      </c>
      <c r="G19" s="13">
        <f t="shared" si="0"/>
        <v>30</v>
      </c>
      <c r="H19" s="14">
        <v>0.23</v>
      </c>
      <c r="I19" s="15">
        <f t="shared" si="1"/>
        <v>6.9</v>
      </c>
      <c r="J19" s="15">
        <f t="shared" si="2"/>
        <v>36.9</v>
      </c>
    </row>
    <row r="20" spans="1:10" x14ac:dyDescent="0.25">
      <c r="A20" s="1"/>
      <c r="B20" s="16">
        <v>14</v>
      </c>
      <c r="C20" s="17" t="s">
        <v>27</v>
      </c>
      <c r="D20" s="18" t="s">
        <v>26</v>
      </c>
      <c r="E20" s="19">
        <v>20</v>
      </c>
      <c r="F20" s="20">
        <v>1.1000000000000001</v>
      </c>
      <c r="G20" s="13">
        <f t="shared" si="0"/>
        <v>22</v>
      </c>
      <c r="H20" s="14">
        <v>0.23</v>
      </c>
      <c r="I20" s="15">
        <f t="shared" si="1"/>
        <v>5.0600000000000005</v>
      </c>
      <c r="J20" s="15">
        <f t="shared" si="2"/>
        <v>27.060000000000002</v>
      </c>
    </row>
    <row r="21" spans="1:10" ht="26.25" x14ac:dyDescent="0.25">
      <c r="A21" s="1"/>
      <c r="B21" s="16">
        <v>14</v>
      </c>
      <c r="C21" s="17" t="s">
        <v>28</v>
      </c>
      <c r="D21" s="18" t="s">
        <v>26</v>
      </c>
      <c r="E21" s="19">
        <v>10</v>
      </c>
      <c r="F21" s="20">
        <v>5.2</v>
      </c>
      <c r="G21" s="13">
        <f t="shared" si="0"/>
        <v>52</v>
      </c>
      <c r="H21" s="14">
        <v>0.23</v>
      </c>
      <c r="I21" s="15">
        <f t="shared" si="1"/>
        <v>11.96</v>
      </c>
      <c r="J21" s="15">
        <f t="shared" si="2"/>
        <v>63.96</v>
      </c>
    </row>
    <row r="22" spans="1:10" x14ac:dyDescent="0.25">
      <c r="A22" s="1"/>
      <c r="B22" s="16">
        <v>16</v>
      </c>
      <c r="C22" s="17" t="s">
        <v>29</v>
      </c>
      <c r="D22" s="18" t="s">
        <v>26</v>
      </c>
      <c r="E22" s="19">
        <v>5</v>
      </c>
      <c r="F22" s="20">
        <v>8</v>
      </c>
      <c r="G22" s="13">
        <f t="shared" si="0"/>
        <v>40</v>
      </c>
      <c r="H22" s="14">
        <v>0.23</v>
      </c>
      <c r="I22" s="15">
        <f t="shared" si="1"/>
        <v>9.2000000000000011</v>
      </c>
      <c r="J22" s="15">
        <f t="shared" si="2"/>
        <v>49.2</v>
      </c>
    </row>
    <row r="23" spans="1:10" x14ac:dyDescent="0.25">
      <c r="A23" s="1"/>
      <c r="B23" s="16">
        <v>17</v>
      </c>
      <c r="C23" s="17" t="s">
        <v>30</v>
      </c>
      <c r="D23" s="18" t="s">
        <v>26</v>
      </c>
      <c r="E23" s="19">
        <v>5</v>
      </c>
      <c r="F23" s="20">
        <v>11.5</v>
      </c>
      <c r="G23" s="13">
        <f t="shared" si="0"/>
        <v>57.5</v>
      </c>
      <c r="H23" s="14">
        <v>0.23</v>
      </c>
      <c r="I23" s="15">
        <f t="shared" si="1"/>
        <v>13.225000000000001</v>
      </c>
      <c r="J23" s="15">
        <f t="shared" si="2"/>
        <v>70.724999999999994</v>
      </c>
    </row>
    <row r="24" spans="1:10" ht="39" x14ac:dyDescent="0.25">
      <c r="A24" s="1"/>
      <c r="B24" s="16">
        <v>18</v>
      </c>
      <c r="C24" s="17" t="s">
        <v>31</v>
      </c>
      <c r="D24" s="18" t="s">
        <v>32</v>
      </c>
      <c r="E24" s="19">
        <v>10</v>
      </c>
      <c r="F24" s="20">
        <v>6</v>
      </c>
      <c r="G24" s="13">
        <f t="shared" si="0"/>
        <v>60</v>
      </c>
      <c r="H24" s="14">
        <v>0.23</v>
      </c>
      <c r="I24" s="15">
        <f t="shared" si="1"/>
        <v>13.8</v>
      </c>
      <c r="J24" s="15">
        <f t="shared" si="2"/>
        <v>73.8</v>
      </c>
    </row>
    <row r="25" spans="1:10" ht="26.25" x14ac:dyDescent="0.25">
      <c r="A25" s="1"/>
      <c r="B25" s="16">
        <v>19</v>
      </c>
      <c r="C25" s="17" t="s">
        <v>33</v>
      </c>
      <c r="D25" s="18" t="s">
        <v>26</v>
      </c>
      <c r="E25" s="19">
        <v>20</v>
      </c>
      <c r="F25" s="20">
        <v>5</v>
      </c>
      <c r="G25" s="13">
        <f t="shared" si="0"/>
        <v>100</v>
      </c>
      <c r="H25" s="14">
        <v>0.23</v>
      </c>
      <c r="I25" s="15">
        <f t="shared" si="1"/>
        <v>23</v>
      </c>
      <c r="J25" s="15">
        <f t="shared" si="2"/>
        <v>123</v>
      </c>
    </row>
    <row r="26" spans="1:10" ht="39" x14ac:dyDescent="0.25">
      <c r="A26" s="1"/>
      <c r="B26" s="16">
        <v>20</v>
      </c>
      <c r="C26" s="17" t="s">
        <v>34</v>
      </c>
      <c r="D26" s="18" t="s">
        <v>12</v>
      </c>
      <c r="E26" s="19">
        <v>2</v>
      </c>
      <c r="F26" s="20">
        <v>106</v>
      </c>
      <c r="G26" s="13">
        <f t="shared" si="0"/>
        <v>212</v>
      </c>
      <c r="H26" s="14">
        <v>0.23</v>
      </c>
      <c r="I26" s="15">
        <f t="shared" si="1"/>
        <v>48.760000000000005</v>
      </c>
      <c r="J26" s="15">
        <f t="shared" si="2"/>
        <v>260.76</v>
      </c>
    </row>
    <row r="27" spans="1:10" x14ac:dyDescent="0.25">
      <c r="A27" s="1"/>
      <c r="B27" s="16">
        <v>21</v>
      </c>
      <c r="C27" s="17" t="s">
        <v>35</v>
      </c>
      <c r="D27" s="18" t="s">
        <v>12</v>
      </c>
      <c r="E27" s="19">
        <v>3.9</v>
      </c>
      <c r="F27" s="20">
        <v>50</v>
      </c>
      <c r="G27" s="13">
        <f>SUM(E27*F27)</f>
        <v>195</v>
      </c>
      <c r="H27" s="14">
        <v>0.23</v>
      </c>
      <c r="I27" s="15">
        <f>SUM(G27*0.23)</f>
        <v>44.85</v>
      </c>
      <c r="J27" s="15">
        <f>SUM(I27+G27)</f>
        <v>239.85</v>
      </c>
    </row>
    <row r="28" spans="1:10" ht="39" x14ac:dyDescent="0.25">
      <c r="A28" s="1"/>
      <c r="B28" s="16">
        <v>22</v>
      </c>
      <c r="C28" s="17" t="s">
        <v>36</v>
      </c>
      <c r="D28" s="18" t="s">
        <v>12</v>
      </c>
      <c r="E28" s="19">
        <v>3</v>
      </c>
      <c r="F28" s="20">
        <v>21</v>
      </c>
      <c r="G28" s="13">
        <f>SUM(E28*F28)</f>
        <v>63</v>
      </c>
      <c r="H28" s="14">
        <v>0.23</v>
      </c>
      <c r="I28" s="15">
        <f>SUM(G28*0.23)</f>
        <v>14.49</v>
      </c>
      <c r="J28" s="15">
        <f>SUM(I28+G28)</f>
        <v>77.489999999999995</v>
      </c>
    </row>
    <row r="29" spans="1:10" ht="39" x14ac:dyDescent="0.25">
      <c r="A29" s="1"/>
      <c r="B29" s="16">
        <v>23</v>
      </c>
      <c r="C29" s="17" t="s">
        <v>37</v>
      </c>
      <c r="D29" s="18" t="s">
        <v>12</v>
      </c>
      <c r="E29" s="19">
        <v>3</v>
      </c>
      <c r="F29" s="20">
        <v>21</v>
      </c>
      <c r="G29" s="13">
        <f>SUM(E29*F29)</f>
        <v>63</v>
      </c>
      <c r="H29" s="14">
        <v>0.23</v>
      </c>
      <c r="I29" s="15">
        <f>SUM(G29*0.23)</f>
        <v>14.49</v>
      </c>
      <c r="J29" s="15">
        <f>SUM(I29+G29)</f>
        <v>77.489999999999995</v>
      </c>
    </row>
    <row r="30" spans="1:10" x14ac:dyDescent="0.25">
      <c r="A30" s="1"/>
      <c r="B30" s="16">
        <v>24</v>
      </c>
      <c r="C30" s="17" t="s">
        <v>38</v>
      </c>
      <c r="D30" s="18" t="s">
        <v>12</v>
      </c>
      <c r="E30" s="19">
        <v>10</v>
      </c>
      <c r="F30" s="20">
        <v>10.5</v>
      </c>
      <c r="G30" s="13">
        <f>SUM(E30*F30)</f>
        <v>105</v>
      </c>
      <c r="H30" s="14">
        <v>0.23</v>
      </c>
      <c r="I30" s="15">
        <f>SUM(G30*0.23)</f>
        <v>24.150000000000002</v>
      </c>
      <c r="J30" s="15">
        <f>SUM(I30+G30)</f>
        <v>129.15</v>
      </c>
    </row>
    <row r="31" spans="1:10" x14ac:dyDescent="0.25">
      <c r="A31" s="1"/>
      <c r="B31" s="40" t="s">
        <v>39</v>
      </c>
      <c r="C31" s="41"/>
      <c r="D31" s="44" t="s">
        <v>40</v>
      </c>
      <c r="E31" s="38"/>
      <c r="F31" s="38" t="s">
        <v>41</v>
      </c>
      <c r="G31" s="38">
        <f>SUM(G7:G30)</f>
        <v>4598.8</v>
      </c>
      <c r="H31" s="38" t="s">
        <v>40</v>
      </c>
      <c r="I31" s="38">
        <f>SUM(I7:I30)</f>
        <v>1057.7239999999999</v>
      </c>
      <c r="J31" s="38">
        <f>SUM(J7:J30)</f>
        <v>5656.5240000000003</v>
      </c>
    </row>
    <row r="32" spans="1:10" x14ac:dyDescent="0.25">
      <c r="A32" s="1"/>
      <c r="B32" s="42"/>
      <c r="C32" s="43"/>
      <c r="D32" s="45"/>
      <c r="E32" s="39"/>
      <c r="F32" s="39"/>
      <c r="G32" s="39"/>
      <c r="H32" s="39"/>
      <c r="I32" s="39"/>
      <c r="J32" s="39"/>
    </row>
    <row r="33" spans="1:10" x14ac:dyDescent="0.25">
      <c r="A33" s="1"/>
      <c r="B33" s="1"/>
      <c r="C33" s="1"/>
      <c r="D33" s="1"/>
      <c r="E33" s="21"/>
      <c r="F33" s="21"/>
      <c r="G33" s="21"/>
      <c r="H33" s="1"/>
      <c r="I33" s="1"/>
      <c r="J33" s="1"/>
    </row>
    <row r="34" spans="1:10" x14ac:dyDescent="0.25">
      <c r="A34" s="1"/>
      <c r="B34" s="1"/>
      <c r="C34" s="1" t="s">
        <v>42</v>
      </c>
      <c r="D34" s="1"/>
      <c r="E34" s="21"/>
      <c r="F34" s="21"/>
      <c r="G34" s="21"/>
      <c r="H34" s="1"/>
      <c r="I34" s="1"/>
      <c r="J34" s="1"/>
    </row>
  </sheetData>
  <mergeCells count="12">
    <mergeCell ref="I31:I32"/>
    <mergeCell ref="J31:J32"/>
    <mergeCell ref="B1:C1"/>
    <mergeCell ref="I2:J2"/>
    <mergeCell ref="B3:C3"/>
    <mergeCell ref="A4:J4"/>
    <mergeCell ref="B31:C32"/>
    <mergeCell ref="D31:D32"/>
    <mergeCell ref="E31:E32"/>
    <mergeCell ref="F31:F32"/>
    <mergeCell ref="G31:G32"/>
    <mergeCell ref="H31:H32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 il-cen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2018-01-11T07:54:32Z</dcterms:modified>
</cp:coreProperties>
</file>