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C:\Users\Darek\Desktop\"/>
    </mc:Choice>
  </mc:AlternateContent>
  <xr:revisionPtr revIDLastSave="0" documentId="8_{4BAEAE55-97F9-4B07-8240-9B1417CDAD6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Arkusz1!$A$1:$V$170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43" i="1" l="1"/>
  <c r="V144" i="1"/>
  <c r="T143" i="1"/>
  <c r="T144" i="1"/>
  <c r="P143" i="1"/>
  <c r="P144" i="1"/>
  <c r="N143" i="1"/>
  <c r="N144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V61" i="1" l="1"/>
  <c r="V62" i="1"/>
  <c r="V63" i="1"/>
  <c r="V64" i="1"/>
  <c r="V65" i="1"/>
  <c r="P66" i="1"/>
  <c r="N55" i="1"/>
  <c r="P55" i="1" s="1"/>
  <c r="N56" i="1"/>
  <c r="P56" i="1" s="1"/>
  <c r="N57" i="1"/>
  <c r="P57" i="1" s="1"/>
  <c r="N58" i="1"/>
  <c r="P58" i="1" s="1"/>
  <c r="N59" i="1"/>
  <c r="P59" i="1" s="1"/>
  <c r="N61" i="1"/>
  <c r="P61" i="1" s="1"/>
  <c r="N62" i="1"/>
  <c r="P62" i="1" s="1"/>
  <c r="N63" i="1"/>
  <c r="P63" i="1" s="1"/>
  <c r="N64" i="1"/>
  <c r="P64" i="1" s="1"/>
  <c r="N65" i="1"/>
  <c r="P65" i="1" s="1"/>
  <c r="N66" i="1"/>
  <c r="V59" i="1"/>
  <c r="T36" i="1" l="1"/>
  <c r="T37" i="1"/>
  <c r="T38" i="1"/>
  <c r="T39" i="1"/>
  <c r="V17" i="1" l="1"/>
  <c r="V16" i="1"/>
  <c r="V15" i="1"/>
  <c r="V13" i="1"/>
  <c r="V12" i="1"/>
  <c r="V11" i="1"/>
  <c r="V102" i="1" l="1"/>
  <c r="V101" i="1"/>
  <c r="V100" i="1"/>
  <c r="V99" i="1"/>
  <c r="V98" i="1"/>
  <c r="V97" i="1"/>
  <c r="V93" i="1"/>
  <c r="V92" i="1"/>
  <c r="V91" i="1"/>
  <c r="V90" i="1"/>
  <c r="V89" i="1"/>
  <c r="V88" i="1"/>
  <c r="V84" i="1"/>
  <c r="V83" i="1"/>
  <c r="V82" i="1"/>
  <c r="V81" i="1"/>
  <c r="V80" i="1"/>
  <c r="V79" i="1"/>
  <c r="V75" i="1"/>
  <c r="V74" i="1"/>
  <c r="V73" i="1"/>
  <c r="V72" i="1"/>
  <c r="V71" i="1"/>
  <c r="V70" i="1"/>
  <c r="V66" i="1"/>
  <c r="V58" i="1"/>
  <c r="V57" i="1"/>
  <c r="V56" i="1"/>
  <c r="V55" i="1"/>
  <c r="V54" i="1"/>
  <c r="V18" i="1"/>
  <c r="T49" i="1"/>
  <c r="V49" i="1" s="1"/>
  <c r="T48" i="1"/>
  <c r="V48" i="1" s="1"/>
  <c r="T47" i="1"/>
  <c r="V47" i="1" s="1"/>
  <c r="T46" i="1"/>
  <c r="V46" i="1" s="1"/>
  <c r="N49" i="1"/>
  <c r="P49" i="1" s="1"/>
  <c r="N48" i="1"/>
  <c r="P48" i="1" s="1"/>
  <c r="N47" i="1"/>
  <c r="P47" i="1" s="1"/>
  <c r="N46" i="1"/>
  <c r="P46" i="1" s="1"/>
  <c r="V39" i="1"/>
  <c r="V38" i="1"/>
  <c r="V37" i="1"/>
  <c r="V36" i="1"/>
  <c r="N39" i="1"/>
  <c r="P39" i="1" s="1"/>
  <c r="N38" i="1"/>
  <c r="P38" i="1" s="1"/>
  <c r="N37" i="1"/>
  <c r="P37" i="1" s="1"/>
  <c r="N36" i="1"/>
  <c r="P36" i="1" s="1"/>
  <c r="V94" i="1" l="1"/>
  <c r="V76" i="1"/>
  <c r="V85" i="1"/>
  <c r="V67" i="1"/>
  <c r="V103" i="1"/>
  <c r="N32" i="1"/>
  <c r="P32" i="1"/>
  <c r="T32" i="1"/>
  <c r="V32" i="1" s="1"/>
  <c r="V40" i="1" s="1"/>
  <c r="N33" i="1"/>
  <c r="P33" i="1"/>
  <c r="T33" i="1"/>
  <c r="V33" i="1" s="1"/>
  <c r="N34" i="1"/>
  <c r="P34" i="1" s="1"/>
  <c r="T34" i="1"/>
  <c r="V34" i="1" s="1"/>
  <c r="N35" i="1"/>
  <c r="P35" i="1" s="1"/>
  <c r="T35" i="1"/>
  <c r="V35" i="1" s="1"/>
  <c r="P40" i="1" l="1"/>
  <c r="N163" i="1"/>
  <c r="P163" i="1" s="1"/>
  <c r="T140" i="1"/>
  <c r="V140" i="1" s="1"/>
  <c r="V161" i="1"/>
  <c r="T146" i="1"/>
  <c r="V146" i="1" s="1"/>
  <c r="T145" i="1"/>
  <c r="V145" i="1" s="1"/>
  <c r="T134" i="1"/>
  <c r="V134" i="1" s="1"/>
  <c r="T135" i="1"/>
  <c r="V135" i="1" s="1"/>
  <c r="T136" i="1"/>
  <c r="V136" i="1" s="1"/>
  <c r="T137" i="1"/>
  <c r="V137" i="1" s="1"/>
  <c r="T138" i="1"/>
  <c r="V138" i="1" s="1"/>
  <c r="T133" i="1"/>
  <c r="V133" i="1" s="1"/>
  <c r="T127" i="1"/>
  <c r="V127" i="1" s="1"/>
  <c r="T128" i="1"/>
  <c r="V128" i="1" s="1"/>
  <c r="T129" i="1"/>
  <c r="V129" i="1" s="1"/>
  <c r="T126" i="1"/>
  <c r="V126" i="1" s="1"/>
  <c r="T125" i="1"/>
  <c r="V125" i="1" s="1"/>
  <c r="T124" i="1"/>
  <c r="V124" i="1" s="1"/>
  <c r="T116" i="1"/>
  <c r="V116" i="1" s="1"/>
  <c r="T117" i="1"/>
  <c r="V117" i="1" s="1"/>
  <c r="T118" i="1"/>
  <c r="V118" i="1" s="1"/>
  <c r="T119" i="1"/>
  <c r="V119" i="1" s="1"/>
  <c r="T120" i="1"/>
  <c r="V120" i="1" s="1"/>
  <c r="T115" i="1"/>
  <c r="V115" i="1" s="1"/>
  <c r="T107" i="1"/>
  <c r="V107" i="1" s="1"/>
  <c r="T108" i="1"/>
  <c r="V108" i="1" s="1"/>
  <c r="T109" i="1"/>
  <c r="V109" i="1" s="1"/>
  <c r="T110" i="1"/>
  <c r="V110" i="1" s="1"/>
  <c r="T111" i="1"/>
  <c r="V111" i="1" s="1"/>
  <c r="T106" i="1"/>
  <c r="V106" i="1" s="1"/>
  <c r="T43" i="1"/>
  <c r="V43" i="1" s="1"/>
  <c r="T44" i="1"/>
  <c r="V44" i="1" s="1"/>
  <c r="T45" i="1"/>
  <c r="V45" i="1" s="1"/>
  <c r="T42" i="1"/>
  <c r="V42" i="1" s="1"/>
  <c r="V28" i="1"/>
  <c r="V27" i="1"/>
  <c r="V26" i="1"/>
  <c r="V25" i="1"/>
  <c r="V23" i="1"/>
  <c r="V22" i="1"/>
  <c r="V21" i="1"/>
  <c r="N140" i="1"/>
  <c r="P140" i="1" s="1"/>
  <c r="V50" i="1" l="1"/>
  <c r="V162" i="1"/>
  <c r="V29" i="1"/>
  <c r="V112" i="1"/>
  <c r="V121" i="1"/>
  <c r="V130" i="1"/>
  <c r="V139" i="1"/>
  <c r="N28" i="1"/>
  <c r="P28" i="1" s="1"/>
  <c r="N146" i="1"/>
  <c r="P146" i="1" s="1"/>
  <c r="N161" i="1"/>
  <c r="P161" i="1" s="1"/>
  <c r="N145" i="1"/>
  <c r="P145" i="1" s="1"/>
  <c r="N134" i="1"/>
  <c r="P134" i="1" s="1"/>
  <c r="N135" i="1"/>
  <c r="P135" i="1" s="1"/>
  <c r="N136" i="1"/>
  <c r="P136" i="1" s="1"/>
  <c r="N137" i="1"/>
  <c r="P137" i="1" s="1"/>
  <c r="N138" i="1"/>
  <c r="P138" i="1" s="1"/>
  <c r="N133" i="1"/>
  <c r="P133" i="1" s="1"/>
  <c r="N125" i="1"/>
  <c r="P125" i="1" s="1"/>
  <c r="N126" i="1"/>
  <c r="P126" i="1" s="1"/>
  <c r="N127" i="1"/>
  <c r="P127" i="1" s="1"/>
  <c r="N128" i="1"/>
  <c r="P128" i="1" s="1"/>
  <c r="N129" i="1"/>
  <c r="P129" i="1" s="1"/>
  <c r="N124" i="1"/>
  <c r="P124" i="1" s="1"/>
  <c r="N116" i="1"/>
  <c r="P116" i="1" s="1"/>
  <c r="N117" i="1"/>
  <c r="P117" i="1" s="1"/>
  <c r="N118" i="1"/>
  <c r="P118" i="1" s="1"/>
  <c r="N119" i="1"/>
  <c r="P119" i="1" s="1"/>
  <c r="N120" i="1"/>
  <c r="P120" i="1" s="1"/>
  <c r="N115" i="1"/>
  <c r="P115" i="1" s="1"/>
  <c r="N107" i="1"/>
  <c r="P107" i="1" s="1"/>
  <c r="N108" i="1"/>
  <c r="P108" i="1" s="1"/>
  <c r="N109" i="1"/>
  <c r="P109" i="1" s="1"/>
  <c r="N110" i="1"/>
  <c r="P110" i="1" s="1"/>
  <c r="N111" i="1"/>
  <c r="P111" i="1" s="1"/>
  <c r="N106" i="1"/>
  <c r="P106" i="1" s="1"/>
  <c r="N98" i="1"/>
  <c r="P98" i="1" s="1"/>
  <c r="N99" i="1"/>
  <c r="P99" i="1" s="1"/>
  <c r="N100" i="1"/>
  <c r="P100" i="1" s="1"/>
  <c r="N101" i="1"/>
  <c r="P101" i="1" s="1"/>
  <c r="N102" i="1"/>
  <c r="P102" i="1" s="1"/>
  <c r="N97" i="1"/>
  <c r="P97" i="1" s="1"/>
  <c r="N89" i="1"/>
  <c r="P89" i="1" s="1"/>
  <c r="N90" i="1"/>
  <c r="P90" i="1" s="1"/>
  <c r="N91" i="1"/>
  <c r="P91" i="1" s="1"/>
  <c r="N92" i="1"/>
  <c r="P92" i="1" s="1"/>
  <c r="N93" i="1"/>
  <c r="P93" i="1" s="1"/>
  <c r="N88" i="1"/>
  <c r="P88" i="1" s="1"/>
  <c r="N80" i="1"/>
  <c r="P80" i="1" s="1"/>
  <c r="N81" i="1"/>
  <c r="P81" i="1" s="1"/>
  <c r="N82" i="1"/>
  <c r="P82" i="1" s="1"/>
  <c r="N83" i="1"/>
  <c r="P83" i="1" s="1"/>
  <c r="N84" i="1"/>
  <c r="P84" i="1" s="1"/>
  <c r="N79" i="1"/>
  <c r="P79" i="1" s="1"/>
  <c r="N71" i="1"/>
  <c r="P71" i="1" s="1"/>
  <c r="N72" i="1"/>
  <c r="P72" i="1" s="1"/>
  <c r="N73" i="1"/>
  <c r="P73" i="1" s="1"/>
  <c r="N74" i="1"/>
  <c r="P74" i="1" s="1"/>
  <c r="N75" i="1"/>
  <c r="P75" i="1" s="1"/>
  <c r="N70" i="1"/>
  <c r="P70" i="1" s="1"/>
  <c r="N54" i="1"/>
  <c r="P54" i="1" s="1"/>
  <c r="N43" i="1"/>
  <c r="P43" i="1" s="1"/>
  <c r="N44" i="1"/>
  <c r="P44" i="1" s="1"/>
  <c r="N45" i="1"/>
  <c r="P45" i="1" s="1"/>
  <c r="N42" i="1"/>
  <c r="P42" i="1" s="1"/>
  <c r="P50" i="1" s="1"/>
  <c r="N26" i="1"/>
  <c r="P26" i="1" s="1"/>
  <c r="N27" i="1"/>
  <c r="P27" i="1" s="1"/>
  <c r="N25" i="1"/>
  <c r="P25" i="1" s="1"/>
  <c r="N22" i="1"/>
  <c r="P22" i="1" s="1"/>
  <c r="N23" i="1"/>
  <c r="P23" i="1" s="1"/>
  <c r="N21" i="1"/>
  <c r="P21" i="1" s="1"/>
  <c r="N16" i="1"/>
  <c r="P16" i="1" s="1"/>
  <c r="N17" i="1"/>
  <c r="P17" i="1" s="1"/>
  <c r="N15" i="1"/>
  <c r="P15" i="1" s="1"/>
  <c r="N12" i="1"/>
  <c r="P12" i="1" s="1"/>
  <c r="N13" i="1"/>
  <c r="P13" i="1" s="1"/>
  <c r="N11" i="1"/>
  <c r="P11" i="1" s="1"/>
  <c r="V164" i="1" l="1"/>
  <c r="P162" i="1"/>
  <c r="P139" i="1"/>
  <c r="P130" i="1"/>
  <c r="P121" i="1"/>
  <c r="P112" i="1"/>
  <c r="P76" i="1"/>
  <c r="P67" i="1"/>
  <c r="P85" i="1"/>
  <c r="P103" i="1"/>
  <c r="P94" i="1"/>
  <c r="P29" i="1"/>
  <c r="P18" i="1"/>
  <c r="P164" i="1" l="1"/>
  <c r="T166" i="1" s="1"/>
</calcChain>
</file>

<file path=xl/sharedStrings.xml><?xml version="1.0" encoding="utf-8"?>
<sst xmlns="http://schemas.openxmlformats.org/spreadsheetml/2006/main" count="544" uniqueCount="125">
  <si>
    <t>PRZESYŁKI</t>
  </si>
  <si>
    <t>ZWROTY NIEODEBRANYCH</t>
  </si>
  <si>
    <t>Rodzaj przesyłki</t>
  </si>
  <si>
    <t>Cena netto za 1 szt</t>
  </si>
  <si>
    <t>(ilość orientacyjna) sztuki</t>
  </si>
  <si>
    <t>WARTOŚĆ NETTO</t>
  </si>
  <si>
    <t>VAT</t>
  </si>
  <si>
    <t>WARTOŚĆ BRUTTO</t>
  </si>
  <si>
    <t>I    OBRÓT KRAJOWY</t>
  </si>
  <si>
    <t>a</t>
  </si>
  <si>
    <t>PRZESYŁKI  LISTOWE  NIEREJESTROWANE</t>
  </si>
  <si>
    <t>EKONOMICZNE:</t>
  </si>
  <si>
    <t>zw</t>
  </si>
  <si>
    <t>ponad 350 g</t>
  </si>
  <si>
    <t>do 500 g</t>
  </si>
  <si>
    <t>ponad 500g</t>
  </si>
  <si>
    <t>ponad 1000g</t>
  </si>
  <si>
    <t>do 2000g</t>
  </si>
  <si>
    <t>b</t>
  </si>
  <si>
    <t>PRZESYŁKI LISTOWE REJESTROWANE</t>
  </si>
  <si>
    <t>c</t>
  </si>
  <si>
    <t>PACZKI</t>
  </si>
  <si>
    <t>do 1 kg </t>
  </si>
  <si>
    <t>ponad 1 kg</t>
  </si>
  <si>
    <t>do 2 kg</t>
  </si>
  <si>
    <t>ponad 2 kg</t>
  </si>
  <si>
    <t>do 5 kg</t>
  </si>
  <si>
    <t>ponad 5 kg</t>
  </si>
  <si>
    <t>do 10 kg</t>
  </si>
  <si>
    <t>II OBRÓT ZAGRANICZNY</t>
  </si>
  <si>
    <t>PRZESYŁKI LISTOWE</t>
  </si>
  <si>
    <t>NIEREJESTROWANE EKONOMICZNE</t>
  </si>
  <si>
    <t xml:space="preserve">A </t>
  </si>
  <si>
    <t>do 50 g</t>
  </si>
  <si>
    <t>ponad 50 g</t>
  </si>
  <si>
    <t>do 100g</t>
  </si>
  <si>
    <t>ponad 100 g</t>
  </si>
  <si>
    <t>do 350 g</t>
  </si>
  <si>
    <t>ponad 500 g</t>
  </si>
  <si>
    <t>do 1 000 g</t>
  </si>
  <si>
    <t>do 2 000 g</t>
  </si>
  <si>
    <t xml:space="preserve"> B </t>
  </si>
  <si>
    <t>NIEREJESTROWANE PRIORYTETOWE:</t>
  </si>
  <si>
    <t xml:space="preserve">B </t>
  </si>
  <si>
    <t xml:space="preserve">C </t>
  </si>
  <si>
    <t>D</t>
  </si>
  <si>
    <t>REJESTROWANE POLECONE PRIORYTETOWA:</t>
  </si>
  <si>
    <t>A</t>
  </si>
  <si>
    <t>do 100 g</t>
  </si>
  <si>
    <t>B</t>
  </si>
  <si>
    <t xml:space="preserve"> D</t>
  </si>
  <si>
    <t xml:space="preserve">PRIORYTETOWE   </t>
  </si>
  <si>
    <t xml:space="preserve"> </t>
  </si>
  <si>
    <t>zwroty suma</t>
  </si>
  <si>
    <t>Wartość oferty (wysyłki + zwroty)</t>
  </si>
  <si>
    <t xml:space="preserve">Formularz cenowy </t>
  </si>
  <si>
    <t>do 500g</t>
  </si>
  <si>
    <t>do 1000 g</t>
  </si>
  <si>
    <t>PRIORYTETOWE:</t>
  </si>
  <si>
    <t xml:space="preserve">POTWIERDZENIE ODBIORU </t>
  </si>
  <si>
    <t xml:space="preserve">Suma </t>
  </si>
  <si>
    <t xml:space="preserve">R A Z E M </t>
  </si>
  <si>
    <t>PIORYTETOWA</t>
  </si>
  <si>
    <t>Odbiór wszystkich przesyłek z siedziby zamawiającego</t>
  </si>
  <si>
    <t xml:space="preserve"> usługi jak w przypadku zwrotów, bądź gdy były one świadczone w pojedynczych ilościach w kolumnie „ilość szacunkowa” wpisano wartość 1.  Ilości szacunkowe zostały wprowadzone tylko w celu </t>
  </si>
  <si>
    <t xml:space="preserve"> umożliwienia porównania i oceny złożonych ofert  i nie będą obowiązywały w trakcie realizacji umowy. Skala powyższych usług będzie dostosowana do wielkości wynikających z faktycznego </t>
  </si>
  <si>
    <t>zapotrzebowania a Wykonawca nie będzie dochodził roszczeń z tytułu zmian rodzajowych i liczbowych w trakcie realizacji niniejszego zamówienia.</t>
  </si>
  <si>
    <t xml:space="preserve">Podane szacunkowe miesięczne ilości i rodzaje  przesyłek zostały wyliczone na podstawie uśrednionego zapotrzebowania w roku 2018. W przypadkach, gdy Zamawiający nie jest w  stanie zaplanować rozmiaru , </t>
  </si>
  <si>
    <t xml:space="preserve">Przesyłka listowa: </t>
  </si>
  <si>
    <t>Minimum – wymiary strony adresowej nie mogą być mniejsze niż 90 x 140 mm</t>
  </si>
  <si>
    <t>Paczki pocztowe:</t>
  </si>
  <si>
    <t>Maksimum – żaden z wymiarów nie może przekroczyć: wysokość 300 mm, długość 600 mm, szerokość 500 mm</t>
  </si>
  <si>
    <t xml:space="preserve">                                                                               ………………………………….</t>
  </si>
  <si>
    <t xml:space="preserve">                                                                  </t>
  </si>
  <si>
    <t>Wymiary przesyłek listowych wynoszą:</t>
  </si>
  <si>
    <t>Maksimum –suma długości,szerokości i wysokości - 900 mm, przy czym największy z tych wymiarów (długośc) nie może przekroczyć 600 mm</t>
  </si>
  <si>
    <t xml:space="preserve">Gabaryt B </t>
  </si>
  <si>
    <t>Minimum –  jęsli choć jeden z wymiarów przekracza długość 600 mm lub szerokość 500 mm, wysokośc 300 mm</t>
  </si>
  <si>
    <r>
      <rPr>
        <b/>
        <sz val="9"/>
        <color theme="1"/>
        <rFont val="Tahoma"/>
        <family val="2"/>
        <charset val="238"/>
      </rPr>
      <t>Gabaryt A</t>
    </r>
    <r>
      <rPr>
        <sz val="9"/>
        <color theme="1"/>
        <rFont val="Tahoma"/>
        <family val="2"/>
        <charset val="238"/>
      </rPr>
      <t xml:space="preserve"> to paczki o wymiarach:</t>
    </r>
  </si>
  <si>
    <t>Gabaryt A</t>
  </si>
  <si>
    <t>Gabaryt B</t>
  </si>
  <si>
    <t>Minimum – wymiary strony adresowej nie mogą być mniejsze niż 90x14 0mm</t>
  </si>
  <si>
    <t>Maksimum – żaden z wymiarów nie może przekroczyć : wysokość 20 mm, długośc 230 mm, szerokość 160 mm</t>
  </si>
  <si>
    <t>Maksimum – żaden z wymiarów nie może przekroczyć : wysokość 20 mm, długośc 325 mm, szerokość 230 mm</t>
  </si>
  <si>
    <t>Maksimum – suma długości , szerokości i wysokości 900 mm, przy czym największy z tych wymairów (długość) nie może przekroczyc 600 mm</t>
  </si>
  <si>
    <t>Wszystkie wymiary przyjmuje się z tolerancją +/- 2 mm</t>
  </si>
  <si>
    <r>
      <rPr>
        <b/>
        <sz val="9"/>
        <color theme="1"/>
        <rFont val="Tahoma"/>
        <family val="2"/>
        <charset val="238"/>
      </rPr>
      <t>Wymiar 1</t>
    </r>
    <r>
      <rPr>
        <sz val="9"/>
        <color theme="1"/>
        <rFont val="Tahoma"/>
        <family val="2"/>
        <charset val="238"/>
      </rPr>
      <t xml:space="preserve"> to przesyłki o wymiarach:</t>
    </r>
  </si>
  <si>
    <r>
      <rPr>
        <b/>
        <sz val="9"/>
        <color theme="1"/>
        <rFont val="Tahoma"/>
        <family val="2"/>
        <charset val="238"/>
      </rPr>
      <t>Wymiar 2</t>
    </r>
    <r>
      <rPr>
        <sz val="9"/>
        <color theme="1"/>
        <rFont val="Tahoma"/>
        <family val="2"/>
        <charset val="238"/>
      </rPr>
      <t xml:space="preserve"> to przesyłki o wymiarach:</t>
    </r>
  </si>
  <si>
    <r>
      <rPr>
        <b/>
        <sz val="9"/>
        <color theme="1"/>
        <rFont val="Tahoma"/>
        <family val="2"/>
        <charset val="238"/>
      </rPr>
      <t>Wymiar 3</t>
    </r>
    <r>
      <rPr>
        <sz val="9"/>
        <color theme="1"/>
        <rFont val="Tahoma"/>
        <family val="2"/>
        <charset val="238"/>
      </rPr>
      <t xml:space="preserve"> to przesyłki o wymiarach:</t>
    </r>
  </si>
  <si>
    <t>Wymiar 1</t>
  </si>
  <si>
    <t>Wymiar 2</t>
  </si>
  <si>
    <t>Wymiar 3</t>
  </si>
  <si>
    <t>Minimum – wymiary strony adresowej nie mogą być mniejsze niż 90x140mm</t>
  </si>
  <si>
    <t>Maksimum – suma długości i największego obwodu mierzonego w innym kierunku niż długość - 3000 mm, przy czym największy wymiar nie może przekroczyć 1500 mm</t>
  </si>
  <si>
    <t xml:space="preserve">Kraje Pozaeuropejskie </t>
  </si>
  <si>
    <t xml:space="preserve">Zamawiający przez pojęcie Strefa A, Strefa B , Strefa C i Strefa D rozumie  podział krajów i terytoriów na strefy. </t>
  </si>
  <si>
    <t>Strefa A dot. krajów  Europy</t>
  </si>
  <si>
    <t xml:space="preserve">Strefa B dot. Ameryki Północnej i Afryki </t>
  </si>
  <si>
    <t>Strefa C dot. Ameryki Południowej , Środkowej i Azji</t>
  </si>
  <si>
    <t>Strefa D dot. Australii i Oceanii</t>
  </si>
  <si>
    <t>Kraje Europejskie (łącznie z Cyprem, całą Rosją i Izraelem)</t>
  </si>
  <si>
    <t>Strefa A (Europa łącznie z Cyprem, całą Rosją i Izraelem)</t>
  </si>
  <si>
    <t>Strefa B (Ameryka Północna, Afryka)</t>
  </si>
  <si>
    <t>Strefa C (Ameryka Południowa, Środkowa i Azja)</t>
  </si>
  <si>
    <t>Strefa D (Australia i Oceania)</t>
  </si>
  <si>
    <t xml:space="preserve">PACZKI - Ukraina </t>
  </si>
  <si>
    <t>do 1 kg</t>
  </si>
  <si>
    <t xml:space="preserve">ponad 2 kg do 3 kg </t>
  </si>
  <si>
    <t>ponad 3 kg do 4 kg</t>
  </si>
  <si>
    <t>ponad 1 kg do 2 kg</t>
  </si>
  <si>
    <t>ponad 4 kg do 5 kg</t>
  </si>
  <si>
    <t>ponad 5 kg do 6 kg</t>
  </si>
  <si>
    <t>ponad 6 kg do 7 kg</t>
  </si>
  <si>
    <t>ponad 7 kg do 8 kg</t>
  </si>
  <si>
    <t>ponad 8 kg do 9 kg</t>
  </si>
  <si>
    <t>ponad 9 kg do 10 kg</t>
  </si>
  <si>
    <t>ponad 10 kg do 11 kg</t>
  </si>
  <si>
    <t>ponad 11 kg do 12 kg</t>
  </si>
  <si>
    <t>ponad 12 kg do 13 kg</t>
  </si>
  <si>
    <t>ponad 13 kg do 14 kg</t>
  </si>
  <si>
    <t>ponad 14 kg do 15 kg</t>
  </si>
  <si>
    <t>ponad 16 kg do 17 kg</t>
  </si>
  <si>
    <t>ponad 17 kg do 18 kg</t>
  </si>
  <si>
    <t>ponad 18 kg do 19 kg</t>
  </si>
  <si>
    <t>ponad 19 kg do 20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</si>
</sst>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_ ;[Red]\-#,##0.00\ 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</font>
    <font>
      <b/>
      <sz val="8"/>
      <color indexed="8"/>
      <name val="Tahoma"/>
      <family val="2"/>
      <charset val="238"/>
    </font>
    <font>
      <b/>
      <i/>
      <sz val="8"/>
      <color indexed="8"/>
      <name val="Tahoma"/>
      <family val="2"/>
      <charset val="238"/>
    </font>
    <font>
      <b/>
      <i/>
      <sz val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name val="Tahoma"/>
      <family val="2"/>
      <charset val="238"/>
    </font>
    <font>
      <sz val="11"/>
      <name val="Calibri"/>
      <family val="2"/>
    </font>
    <font>
      <sz val="8"/>
      <color indexed="8"/>
      <name val="Calibri"/>
      <family val="2"/>
      <charset val="238"/>
    </font>
    <font>
      <i/>
      <sz val="8"/>
      <color indexed="10"/>
      <name val="Tahoma"/>
      <family val="2"/>
      <charset val="238"/>
    </font>
    <font>
      <sz val="8"/>
      <color indexed="10"/>
      <name val="Tahoma"/>
      <family val="2"/>
      <charset val="238"/>
    </font>
    <font>
      <b/>
      <sz val="8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sz val="11"/>
      <color rgb="FFFF0000"/>
      <name val="Times New Roman"/>
      <family val="1"/>
      <charset val="238"/>
    </font>
    <font>
      <b/>
      <sz val="8"/>
      <color rgb="FFFF0000"/>
      <name val="Tahoma"/>
      <family val="2"/>
      <charset val="238"/>
    </font>
    <font>
      <sz val="8"/>
      <color rgb="FFFF0000"/>
      <name val="Tahoma"/>
      <family val="2"/>
      <charset val="238"/>
    </font>
    <font>
      <sz val="8"/>
      <color rgb="FFFF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2">
    <xf numFmtId="0" fontId="0" fillId="0" borderId="0" xfId="0"/>
    <xf numFmtId="0" fontId="0" fillId="2" borderId="0" xfId="0" applyFill="1"/>
    <xf numFmtId="0" fontId="0" fillId="0" borderId="0" xfId="0" applyFill="1"/>
    <xf numFmtId="0" fontId="4" fillId="3" borderId="13" xfId="0" applyFont="1" applyFill="1" applyBorder="1" applyAlignment="1">
      <alignment vertical="center" wrapText="1"/>
    </xf>
    <xf numFmtId="2" fontId="0" fillId="0" borderId="0" xfId="0" applyNumberFormat="1"/>
    <xf numFmtId="0" fontId="0" fillId="0" borderId="14" xfId="0" applyBorder="1" applyAlignment="1">
      <alignment horizontal="center"/>
    </xf>
    <xf numFmtId="0" fontId="4" fillId="5" borderId="24" xfId="0" applyFont="1" applyFill="1" applyBorder="1" applyAlignment="1">
      <alignment horizontal="left" vertical="center"/>
    </xf>
    <xf numFmtId="0" fontId="4" fillId="5" borderId="25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2" fillId="7" borderId="4" xfId="0" applyFont="1" applyFill="1" applyBorder="1"/>
    <xf numFmtId="0" fontId="3" fillId="7" borderId="21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vertical="center" wrapText="1"/>
    </xf>
    <xf numFmtId="2" fontId="8" fillId="7" borderId="13" xfId="0" applyNumberFormat="1" applyFont="1" applyFill="1" applyBorder="1" applyAlignment="1">
      <alignment horizontal="right" vertical="center" wrapText="1"/>
    </xf>
    <xf numFmtId="0" fontId="9" fillId="7" borderId="13" xfId="0" applyFont="1" applyFill="1" applyBorder="1" applyAlignment="1">
      <alignment horizontal="right" vertical="center" wrapText="1"/>
    </xf>
    <xf numFmtId="2" fontId="9" fillId="7" borderId="13" xfId="0" applyNumberFormat="1" applyFont="1" applyFill="1" applyBorder="1" applyAlignment="1">
      <alignment horizontal="right" vertical="center" wrapText="1"/>
    </xf>
    <xf numFmtId="0" fontId="9" fillId="7" borderId="13" xfId="0" applyNumberFormat="1" applyFont="1" applyFill="1" applyBorder="1" applyAlignment="1">
      <alignment horizontal="right" vertical="center" wrapText="1"/>
    </xf>
    <xf numFmtId="2" fontId="9" fillId="7" borderId="20" xfId="0" applyNumberFormat="1" applyFont="1" applyFill="1" applyBorder="1" applyAlignment="1">
      <alignment horizontal="right" vertical="center" wrapText="1"/>
    </xf>
    <xf numFmtId="0" fontId="6" fillId="7" borderId="13" xfId="0" applyFont="1" applyFill="1" applyBorder="1" applyAlignment="1">
      <alignment horizontal="right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right" vertical="center" wrapText="1"/>
    </xf>
    <xf numFmtId="0" fontId="13" fillId="7" borderId="13" xfId="0" applyFont="1" applyFill="1" applyBorder="1" applyAlignment="1">
      <alignment horizontal="right" vertical="center" wrapText="1"/>
    </xf>
    <xf numFmtId="164" fontId="8" fillId="7" borderId="13" xfId="0" applyNumberFormat="1" applyFont="1" applyFill="1" applyBorder="1" applyAlignment="1">
      <alignment horizontal="right" wrapText="1"/>
    </xf>
    <xf numFmtId="0" fontId="6" fillId="7" borderId="19" xfId="0" applyFont="1" applyFill="1" applyBorder="1" applyAlignment="1">
      <alignment horizontal="right" vertical="center" wrapText="1"/>
    </xf>
    <xf numFmtId="2" fontId="6" fillId="7" borderId="13" xfId="0" applyNumberFormat="1" applyFont="1" applyFill="1" applyBorder="1" applyAlignment="1">
      <alignment horizontal="right" vertical="center" wrapText="1"/>
    </xf>
    <xf numFmtId="2" fontId="6" fillId="7" borderId="9" xfId="0" applyNumberFormat="1" applyFont="1" applyFill="1" applyBorder="1" applyAlignment="1">
      <alignment horizontal="right" vertical="center" wrapText="1"/>
    </xf>
    <xf numFmtId="0" fontId="6" fillId="7" borderId="9" xfId="0" applyFont="1" applyFill="1" applyBorder="1" applyAlignment="1">
      <alignment horizontal="right" vertical="center" wrapText="1"/>
    </xf>
    <xf numFmtId="0" fontId="11" fillId="7" borderId="9" xfId="0" applyFont="1" applyFill="1" applyBorder="1" applyAlignment="1">
      <alignment horizontal="right" vertical="center" wrapText="1"/>
    </xf>
    <xf numFmtId="0" fontId="9" fillId="7" borderId="9" xfId="0" applyFont="1" applyFill="1" applyBorder="1" applyAlignment="1">
      <alignment horizontal="right" vertical="center" wrapText="1"/>
    </xf>
    <xf numFmtId="0" fontId="11" fillId="7" borderId="13" xfId="0" applyFont="1" applyFill="1" applyBorder="1" applyAlignment="1">
      <alignment horizontal="right" vertical="center" wrapText="1"/>
    </xf>
    <xf numFmtId="2" fontId="6" fillId="7" borderId="20" xfId="0" applyNumberFormat="1" applyFont="1" applyFill="1" applyBorder="1" applyAlignment="1">
      <alignment horizontal="right" vertical="center" wrapText="1"/>
    </xf>
    <xf numFmtId="0" fontId="6" fillId="7" borderId="20" xfId="0" applyFont="1" applyFill="1" applyBorder="1" applyAlignment="1">
      <alignment horizontal="right" vertical="center" wrapText="1"/>
    </xf>
    <xf numFmtId="0" fontId="11" fillId="7" borderId="20" xfId="0" applyFont="1" applyFill="1" applyBorder="1" applyAlignment="1">
      <alignment horizontal="right" vertical="center" wrapText="1"/>
    </xf>
    <xf numFmtId="0" fontId="9" fillId="7" borderId="20" xfId="0" applyFont="1" applyFill="1" applyBorder="1" applyAlignment="1">
      <alignment horizontal="right" vertical="center" wrapText="1"/>
    </xf>
    <xf numFmtId="164" fontId="7" fillId="7" borderId="13" xfId="0" applyNumberFormat="1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 vertical="center" wrapText="1"/>
    </xf>
    <xf numFmtId="164" fontId="8" fillId="7" borderId="13" xfId="0" applyNumberFormat="1" applyFont="1" applyFill="1" applyBorder="1" applyAlignment="1">
      <alignment horizontal="center" wrapText="1"/>
    </xf>
    <xf numFmtId="0" fontId="6" fillId="7" borderId="13" xfId="0" applyFont="1" applyFill="1" applyBorder="1" applyAlignment="1">
      <alignment vertical="center" wrapText="1"/>
    </xf>
    <xf numFmtId="2" fontId="6" fillId="7" borderId="13" xfId="0" applyNumberFormat="1" applyFont="1" applyFill="1" applyBorder="1" applyAlignment="1">
      <alignment vertical="center" wrapText="1"/>
    </xf>
    <xf numFmtId="2" fontId="7" fillId="7" borderId="13" xfId="0" applyNumberFormat="1" applyFont="1" applyFill="1" applyBorder="1" applyAlignment="1">
      <alignment horizontal="center" vertical="center" wrapText="1"/>
    </xf>
    <xf numFmtId="2" fontId="8" fillId="7" borderId="13" xfId="0" applyNumberFormat="1" applyFont="1" applyFill="1" applyBorder="1" applyAlignment="1">
      <alignment horizontal="center" wrapText="1"/>
    </xf>
    <xf numFmtId="164" fontId="8" fillId="7" borderId="20" xfId="0" applyNumberFormat="1" applyFont="1" applyFill="1" applyBorder="1" applyAlignment="1">
      <alignment horizontal="right" wrapText="1"/>
    </xf>
    <xf numFmtId="0" fontId="3" fillId="0" borderId="13" xfId="0" applyFont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2" xfId="0" applyBorder="1"/>
    <xf numFmtId="0" fontId="0" fillId="0" borderId="0" xfId="0" applyBorder="1"/>
    <xf numFmtId="0" fontId="6" fillId="7" borderId="20" xfId="0" applyFont="1" applyFill="1" applyBorder="1" applyAlignment="1">
      <alignment horizontal="center" vertical="center" wrapText="1"/>
    </xf>
    <xf numFmtId="44" fontId="8" fillId="7" borderId="13" xfId="0" applyNumberFormat="1" applyFont="1" applyFill="1" applyBorder="1" applyAlignment="1">
      <alignment horizontal="right" vertical="center" wrapText="1"/>
    </xf>
    <xf numFmtId="44" fontId="6" fillId="7" borderId="13" xfId="0" applyNumberFormat="1" applyFont="1" applyFill="1" applyBorder="1" applyAlignment="1">
      <alignment vertical="center" wrapText="1"/>
    </xf>
    <xf numFmtId="44" fontId="8" fillId="7" borderId="9" xfId="0" applyNumberFormat="1" applyFont="1" applyFill="1" applyBorder="1" applyAlignment="1">
      <alignment horizontal="right" vertical="center" wrapText="1"/>
    </xf>
    <xf numFmtId="44" fontId="7" fillId="7" borderId="13" xfId="0" applyNumberFormat="1" applyFont="1" applyFill="1" applyBorder="1" applyAlignment="1">
      <alignment horizontal="right" vertical="center" wrapText="1"/>
    </xf>
    <xf numFmtId="44" fontId="6" fillId="7" borderId="13" xfId="0" applyNumberFormat="1" applyFont="1" applyFill="1" applyBorder="1" applyAlignment="1">
      <alignment horizontal="right" vertical="center" wrapText="1"/>
    </xf>
    <xf numFmtId="44" fontId="6" fillId="7" borderId="9" xfId="0" applyNumberFormat="1" applyFont="1" applyFill="1" applyBorder="1" applyAlignment="1">
      <alignment horizontal="right" vertical="center" wrapText="1"/>
    </xf>
    <xf numFmtId="44" fontId="9" fillId="7" borderId="13" xfId="0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right" vertical="center" wrapText="1"/>
    </xf>
    <xf numFmtId="44" fontId="8" fillId="9" borderId="13" xfId="0" applyNumberFormat="1" applyFont="1" applyFill="1" applyBorder="1" applyAlignment="1">
      <alignment horizontal="righ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44" fontId="6" fillId="9" borderId="13" xfId="0" applyNumberFormat="1" applyFont="1" applyFill="1" applyBorder="1" applyAlignment="1">
      <alignment horizontal="right" vertical="center" wrapText="1"/>
    </xf>
    <xf numFmtId="2" fontId="6" fillId="9" borderId="13" xfId="0" applyNumberFormat="1" applyFont="1" applyFill="1" applyBorder="1" applyAlignment="1">
      <alignment horizontal="right" vertical="center" wrapText="1"/>
    </xf>
    <xf numFmtId="44" fontId="8" fillId="7" borderId="20" xfId="0" applyNumberFormat="1" applyFont="1" applyFill="1" applyBorder="1" applyAlignment="1">
      <alignment horizontal="right" vertical="center" wrapText="1"/>
    </xf>
    <xf numFmtId="0" fontId="3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2" fontId="8" fillId="0" borderId="15" xfId="0" applyNumberFormat="1" applyFont="1" applyBorder="1" applyAlignment="1">
      <alignment horizontal="right" vertical="center" wrapText="1"/>
    </xf>
    <xf numFmtId="2" fontId="3" fillId="7" borderId="23" xfId="0" applyNumberFormat="1" applyFont="1" applyFill="1" applyBorder="1" applyAlignment="1">
      <alignment horizontal="right" vertical="center" wrapText="1"/>
    </xf>
    <xf numFmtId="0" fontId="6" fillId="7" borderId="15" xfId="0" applyFont="1" applyFill="1" applyBorder="1" applyAlignment="1">
      <alignment horizontal="right" vertical="center" wrapText="1"/>
    </xf>
    <xf numFmtId="2" fontId="9" fillId="0" borderId="15" xfId="0" applyNumberFormat="1" applyFont="1" applyBorder="1" applyAlignment="1">
      <alignment horizontal="right" vertical="center" wrapText="1"/>
    </xf>
    <xf numFmtId="0" fontId="9" fillId="0" borderId="15" xfId="0" applyFont="1" applyBorder="1" applyAlignment="1">
      <alignment horizontal="right" vertical="center" wrapText="1"/>
    </xf>
    <xf numFmtId="2" fontId="14" fillId="7" borderId="23" xfId="0" applyNumberFormat="1" applyFont="1" applyFill="1" applyBorder="1" applyAlignment="1">
      <alignment horizontal="right" vertical="center" wrapText="1"/>
    </xf>
    <xf numFmtId="0" fontId="9" fillId="9" borderId="13" xfId="0" applyFont="1" applyFill="1" applyBorder="1" applyAlignment="1">
      <alignment horizontal="right" vertical="center" wrapText="1"/>
    </xf>
    <xf numFmtId="44" fontId="9" fillId="9" borderId="13" xfId="0" applyNumberFormat="1" applyFont="1" applyFill="1" applyBorder="1" applyAlignment="1">
      <alignment horizontal="right" vertical="center" wrapText="1"/>
    </xf>
    <xf numFmtId="0" fontId="3" fillId="9" borderId="15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164" fontId="8" fillId="9" borderId="15" xfId="0" applyNumberFormat="1" applyFont="1" applyFill="1" applyBorder="1" applyAlignment="1">
      <alignment horizontal="right" wrapText="1"/>
    </xf>
    <xf numFmtId="0" fontId="6" fillId="9" borderId="18" xfId="0" applyFont="1" applyFill="1" applyBorder="1" applyAlignment="1">
      <alignment horizontal="right" vertical="center" wrapText="1"/>
    </xf>
    <xf numFmtId="44" fontId="8" fillId="9" borderId="18" xfId="0" applyNumberFormat="1" applyFont="1" applyFill="1" applyBorder="1" applyAlignment="1">
      <alignment horizontal="right" vertical="center" wrapText="1"/>
    </xf>
    <xf numFmtId="2" fontId="6" fillId="9" borderId="18" xfId="0" applyNumberFormat="1" applyFont="1" applyFill="1" applyBorder="1" applyAlignment="1">
      <alignment horizontal="right" vertical="center" wrapText="1"/>
    </xf>
    <xf numFmtId="2" fontId="6" fillId="9" borderId="19" xfId="0" applyNumberFormat="1" applyFont="1" applyFill="1" applyBorder="1" applyAlignment="1">
      <alignment horizontal="right" vertical="center" wrapText="1"/>
    </xf>
    <xf numFmtId="2" fontId="9" fillId="9" borderId="18" xfId="0" applyNumberFormat="1" applyFont="1" applyFill="1" applyBorder="1" applyAlignment="1">
      <alignment horizontal="right" vertical="center" wrapText="1"/>
    </xf>
    <xf numFmtId="2" fontId="9" fillId="9" borderId="19" xfId="0" applyNumberFormat="1" applyFont="1" applyFill="1" applyBorder="1" applyAlignment="1">
      <alignment horizontal="right" vertical="center" wrapText="1"/>
    </xf>
    <xf numFmtId="2" fontId="8" fillId="7" borderId="20" xfId="0" applyNumberFormat="1" applyFont="1" applyFill="1" applyBorder="1" applyAlignment="1">
      <alignment horizontal="center" wrapText="1"/>
    </xf>
    <xf numFmtId="0" fontId="4" fillId="9" borderId="17" xfId="0" applyFont="1" applyFill="1" applyBorder="1" applyAlignment="1">
      <alignment vertical="center" wrapText="1"/>
    </xf>
    <xf numFmtId="2" fontId="8" fillId="9" borderId="18" xfId="0" applyNumberFormat="1" applyFont="1" applyFill="1" applyBorder="1" applyAlignment="1">
      <alignment horizontal="center" wrapText="1"/>
    </xf>
    <xf numFmtId="2" fontId="6" fillId="9" borderId="17" xfId="0" applyNumberFormat="1" applyFont="1" applyFill="1" applyBorder="1" applyAlignment="1">
      <alignment horizontal="right" vertical="center" wrapText="1"/>
    </xf>
    <xf numFmtId="0" fontId="9" fillId="9" borderId="18" xfId="0" applyFont="1" applyFill="1" applyBorder="1" applyAlignment="1">
      <alignment horizontal="right" vertical="center" wrapText="1"/>
    </xf>
    <xf numFmtId="0" fontId="10" fillId="7" borderId="20" xfId="0" applyFont="1" applyFill="1" applyBorder="1" applyAlignment="1">
      <alignment vertical="center" wrapText="1"/>
    </xf>
    <xf numFmtId="0" fontId="15" fillId="7" borderId="20" xfId="0" applyFont="1" applyFill="1" applyBorder="1" applyAlignment="1">
      <alignment horizontal="center" vertical="center"/>
    </xf>
    <xf numFmtId="164" fontId="7" fillId="7" borderId="20" xfId="0" applyNumberFormat="1" applyFont="1" applyFill="1" applyBorder="1" applyAlignment="1">
      <alignment horizontal="center"/>
    </xf>
    <xf numFmtId="44" fontId="6" fillId="7" borderId="20" xfId="0" applyNumberFormat="1" applyFont="1" applyFill="1" applyBorder="1" applyAlignment="1">
      <alignment horizontal="right" vertical="center" wrapText="1"/>
    </xf>
    <xf numFmtId="164" fontId="7" fillId="9" borderId="18" xfId="0" applyNumberFormat="1" applyFont="1" applyFill="1" applyBorder="1" applyAlignment="1">
      <alignment horizontal="center"/>
    </xf>
    <xf numFmtId="0" fontId="3" fillId="9" borderId="17" xfId="0" applyFont="1" applyFill="1" applyBorder="1" applyAlignment="1">
      <alignment horizontal="center" vertical="center" wrapText="1"/>
    </xf>
    <xf numFmtId="0" fontId="11" fillId="9" borderId="18" xfId="0" applyFont="1" applyFill="1" applyBorder="1" applyAlignment="1">
      <alignment horizontal="right" vertical="center" wrapText="1"/>
    </xf>
    <xf numFmtId="0" fontId="4" fillId="9" borderId="17" xfId="0" applyFont="1" applyFill="1" applyBorder="1" applyAlignment="1">
      <alignment horizontal="left" vertical="center" wrapText="1"/>
    </xf>
    <xf numFmtId="164" fontId="8" fillId="9" borderId="18" xfId="0" applyNumberFormat="1" applyFont="1" applyFill="1" applyBorder="1" applyAlignment="1">
      <alignment horizontal="right" wrapText="1"/>
    </xf>
    <xf numFmtId="44" fontId="7" fillId="9" borderId="18" xfId="0" applyNumberFormat="1" applyFont="1" applyFill="1" applyBorder="1" applyAlignment="1">
      <alignment horizontal="right" vertical="center" wrapText="1"/>
    </xf>
    <xf numFmtId="0" fontId="14" fillId="9" borderId="17" xfId="0" applyFont="1" applyFill="1" applyBorder="1" applyAlignment="1">
      <alignment vertical="center" wrapText="1"/>
    </xf>
    <xf numFmtId="0" fontId="9" fillId="9" borderId="18" xfId="0" applyFont="1" applyFill="1" applyBorder="1" applyAlignment="1">
      <alignment horizontal="center" vertical="center" wrapText="1"/>
    </xf>
    <xf numFmtId="2" fontId="8" fillId="9" borderId="18" xfId="0" applyNumberFormat="1" applyFont="1" applyFill="1" applyBorder="1" applyAlignment="1">
      <alignment horizontal="right" vertical="center" wrapText="1"/>
    </xf>
    <xf numFmtId="0" fontId="0" fillId="0" borderId="17" xfId="0" applyBorder="1" applyAlignment="1">
      <alignment horizontal="center"/>
    </xf>
    <xf numFmtId="0" fontId="0" fillId="0" borderId="33" xfId="0" applyBorder="1" applyAlignment="1"/>
    <xf numFmtId="0" fontId="4" fillId="4" borderId="29" xfId="0" applyFont="1" applyFill="1" applyBorder="1" applyAlignment="1">
      <alignment vertical="center" wrapText="1"/>
    </xf>
    <xf numFmtId="0" fontId="4" fillId="4" borderId="29" xfId="0" applyFont="1" applyFill="1" applyBorder="1" applyAlignment="1">
      <alignment horizontal="left" vertical="center" wrapText="1"/>
    </xf>
    <xf numFmtId="0" fontId="4" fillId="4" borderId="32" xfId="0" applyFont="1" applyFill="1" applyBorder="1" applyAlignment="1">
      <alignment horizontal="left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164" fontId="8" fillId="9" borderId="0" xfId="0" applyNumberFormat="1" applyFont="1" applyFill="1" applyBorder="1" applyAlignment="1">
      <alignment horizontal="right" wrapText="1"/>
    </xf>
    <xf numFmtId="0" fontId="6" fillId="9" borderId="6" xfId="0" applyFont="1" applyFill="1" applyBorder="1" applyAlignment="1">
      <alignment horizontal="right" vertical="center" wrapText="1"/>
    </xf>
    <xf numFmtId="44" fontId="8" fillId="9" borderId="6" xfId="0" applyNumberFormat="1" applyFont="1" applyFill="1" applyBorder="1" applyAlignment="1">
      <alignment horizontal="right" vertical="center" wrapText="1"/>
    </xf>
    <xf numFmtId="0" fontId="16" fillId="0" borderId="0" xfId="0" applyFont="1"/>
    <xf numFmtId="2" fontId="6" fillId="7" borderId="20" xfId="0" applyNumberFormat="1" applyFont="1" applyFill="1" applyBorder="1" applyAlignment="1">
      <alignment horizontal="center" vertical="center" wrapText="1"/>
    </xf>
    <xf numFmtId="2" fontId="9" fillId="9" borderId="13" xfId="0" applyNumberFormat="1" applyFont="1" applyFill="1" applyBorder="1" applyAlignment="1">
      <alignment horizontal="right" vertical="center" wrapText="1"/>
    </xf>
    <xf numFmtId="0" fontId="0" fillId="12" borderId="17" xfId="0" applyFill="1" applyBorder="1" applyAlignment="1">
      <alignment horizontal="center"/>
    </xf>
    <xf numFmtId="0" fontId="17" fillId="12" borderId="18" xfId="0" applyFont="1" applyFill="1" applyBorder="1"/>
    <xf numFmtId="0" fontId="9" fillId="12" borderId="18" xfId="0" applyFont="1" applyFill="1" applyBorder="1" applyAlignment="1">
      <alignment horizontal="right" vertical="center" wrapText="1"/>
    </xf>
    <xf numFmtId="44" fontId="9" fillId="12" borderId="18" xfId="0" applyNumberFormat="1" applyFont="1" applyFill="1" applyBorder="1" applyAlignment="1">
      <alignment horizontal="right" vertical="center" wrapText="1"/>
    </xf>
    <xf numFmtId="2" fontId="8" fillId="12" borderId="18" xfId="0" applyNumberFormat="1" applyFont="1" applyFill="1" applyBorder="1" applyAlignment="1">
      <alignment horizontal="right" vertical="center" wrapText="1"/>
    </xf>
    <xf numFmtId="2" fontId="9" fillId="12" borderId="18" xfId="0" applyNumberFormat="1" applyFont="1" applyFill="1" applyBorder="1" applyAlignment="1">
      <alignment horizontal="right" vertical="center" wrapText="1"/>
    </xf>
    <xf numFmtId="2" fontId="9" fillId="12" borderId="19" xfId="0" applyNumberFormat="1" applyFont="1" applyFill="1" applyBorder="1" applyAlignment="1">
      <alignment horizontal="right" vertical="center" wrapText="1"/>
    </xf>
    <xf numFmtId="2" fontId="19" fillId="12" borderId="13" xfId="0" applyNumberFormat="1" applyFont="1" applyFill="1" applyBorder="1" applyAlignment="1">
      <alignment vertical="center"/>
    </xf>
    <xf numFmtId="0" fontId="9" fillId="12" borderId="13" xfId="0" applyFont="1" applyFill="1" applyBorder="1" applyAlignment="1">
      <alignment horizontal="right" vertical="center" wrapText="1"/>
    </xf>
    <xf numFmtId="9" fontId="9" fillId="12" borderId="13" xfId="0" applyNumberFormat="1" applyFont="1" applyFill="1" applyBorder="1" applyAlignment="1">
      <alignment horizontal="right" vertical="center" wrapText="1"/>
    </xf>
    <xf numFmtId="44" fontId="9" fillId="12" borderId="13" xfId="0" applyNumberFormat="1" applyFont="1" applyFill="1" applyBorder="1" applyAlignment="1">
      <alignment horizontal="right" vertical="center" wrapText="1"/>
    </xf>
    <xf numFmtId="0" fontId="1" fillId="12" borderId="34" xfId="0" applyFont="1" applyFill="1" applyBorder="1" applyAlignment="1"/>
    <xf numFmtId="0" fontId="1" fillId="12" borderId="35" xfId="0" applyFont="1" applyFill="1" applyBorder="1" applyAlignment="1"/>
    <xf numFmtId="0" fontId="1" fillId="12" borderId="36" xfId="0" applyFont="1" applyFill="1" applyBorder="1" applyAlignment="1"/>
    <xf numFmtId="0" fontId="1" fillId="12" borderId="33" xfId="0" applyFont="1" applyFill="1" applyBorder="1" applyAlignment="1"/>
    <xf numFmtId="0" fontId="1" fillId="12" borderId="0" xfId="0" applyFont="1" applyFill="1" applyBorder="1" applyAlignment="1"/>
    <xf numFmtId="0" fontId="1" fillId="12" borderId="37" xfId="0" applyFont="1" applyFill="1" applyBorder="1" applyAlignment="1"/>
    <xf numFmtId="0" fontId="1" fillId="12" borderId="28" xfId="0" applyFont="1" applyFill="1" applyBorder="1" applyAlignment="1"/>
    <xf numFmtId="0" fontId="1" fillId="12" borderId="29" xfId="0" applyFont="1" applyFill="1" applyBorder="1" applyAlignment="1"/>
    <xf numFmtId="0" fontId="1" fillId="12" borderId="32" xfId="0" applyFont="1" applyFill="1" applyBorder="1" applyAlignment="1"/>
    <xf numFmtId="0" fontId="18" fillId="0" borderId="0" xfId="0" applyFont="1"/>
    <xf numFmtId="0" fontId="18" fillId="2" borderId="0" xfId="0" applyFont="1" applyFill="1"/>
    <xf numFmtId="0" fontId="18" fillId="0" borderId="0" xfId="0" applyFont="1" applyFill="1"/>
    <xf numFmtId="0" fontId="18" fillId="0" borderId="6" xfId="0" applyFont="1" applyBorder="1"/>
    <xf numFmtId="0" fontId="18" fillId="2" borderId="6" xfId="0" applyFont="1" applyFill="1" applyBorder="1"/>
    <xf numFmtId="0" fontId="18" fillId="0" borderId="6" xfId="0" applyFont="1" applyFill="1" applyBorder="1"/>
    <xf numFmtId="0" fontId="18" fillId="0" borderId="7" xfId="0" applyFont="1" applyBorder="1"/>
    <xf numFmtId="0" fontId="20" fillId="0" borderId="11" xfId="0" applyFont="1" applyBorder="1"/>
    <xf numFmtId="0" fontId="20" fillId="0" borderId="0" xfId="0" applyFont="1" applyBorder="1"/>
    <xf numFmtId="0" fontId="20" fillId="2" borderId="0" xfId="0" applyFont="1" applyFill="1" applyBorder="1"/>
    <xf numFmtId="0" fontId="20" fillId="0" borderId="0" xfId="0" applyFont="1" applyFill="1" applyBorder="1"/>
    <xf numFmtId="0" fontId="20" fillId="0" borderId="12" xfId="0" applyFont="1" applyBorder="1"/>
    <xf numFmtId="0" fontId="21" fillId="0" borderId="11" xfId="0" applyFont="1" applyBorder="1"/>
    <xf numFmtId="0" fontId="20" fillId="0" borderId="14" xfId="0" applyFont="1" applyBorder="1"/>
    <xf numFmtId="0" fontId="20" fillId="0" borderId="15" xfId="0" applyFont="1" applyBorder="1"/>
    <xf numFmtId="0" fontId="20" fillId="2" borderId="15" xfId="0" applyFont="1" applyFill="1" applyBorder="1"/>
    <xf numFmtId="0" fontId="20" fillId="0" borderId="15" xfId="0" applyFont="1" applyFill="1" applyBorder="1"/>
    <xf numFmtId="0" fontId="20" fillId="0" borderId="16" xfId="0" applyFont="1" applyBorder="1"/>
    <xf numFmtId="0" fontId="22" fillId="0" borderId="5" xfId="0" applyFont="1" applyBorder="1" applyAlignment="1"/>
    <xf numFmtId="0" fontId="22" fillId="0" borderId="6" xfId="0" applyFont="1" applyBorder="1" applyAlignment="1"/>
    <xf numFmtId="0" fontId="9" fillId="7" borderId="20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vertical="center" wrapText="1"/>
    </xf>
    <xf numFmtId="0" fontId="3" fillId="7" borderId="20" xfId="0" applyFont="1" applyFill="1" applyBorder="1" applyAlignment="1">
      <alignment vertical="center" wrapText="1"/>
    </xf>
    <xf numFmtId="0" fontId="3" fillId="7" borderId="8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0" fillId="0" borderId="5" xfId="0" applyFont="1" applyBorder="1"/>
    <xf numFmtId="0" fontId="20" fillId="0" borderId="6" xfId="0" applyFont="1" applyBorder="1"/>
    <xf numFmtId="0" fontId="20" fillId="2" borderId="6" xfId="0" applyFont="1" applyFill="1" applyBorder="1"/>
    <xf numFmtId="0" fontId="20" fillId="0" borderId="6" xfId="0" applyFont="1" applyFill="1" applyBorder="1"/>
    <xf numFmtId="0" fontId="20" fillId="0" borderId="7" xfId="0" applyFont="1" applyBorder="1"/>
    <xf numFmtId="0" fontId="18" fillId="0" borderId="15" xfId="0" applyFont="1" applyBorder="1"/>
    <xf numFmtId="0" fontId="18" fillId="2" borderId="15" xfId="0" applyFont="1" applyFill="1" applyBorder="1"/>
    <xf numFmtId="0" fontId="18" fillId="0" borderId="15" xfId="0" applyFont="1" applyFill="1" applyBorder="1"/>
    <xf numFmtId="0" fontId="18" fillId="0" borderId="16" xfId="0" applyFont="1" applyBorder="1"/>
    <xf numFmtId="0" fontId="20" fillId="0" borderId="13" xfId="0" applyFont="1" applyBorder="1"/>
    <xf numFmtId="0" fontId="10" fillId="9" borderId="14" xfId="0" applyFont="1" applyFill="1" applyBorder="1" applyAlignment="1">
      <alignment vertical="center" wrapText="1"/>
    </xf>
    <xf numFmtId="0" fontId="15" fillId="9" borderId="15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vertical="center" wrapText="1"/>
    </xf>
    <xf numFmtId="0" fontId="15" fillId="7" borderId="18" xfId="0" applyFont="1" applyFill="1" applyBorder="1" applyAlignment="1">
      <alignment horizontal="center" vertical="center"/>
    </xf>
    <xf numFmtId="0" fontId="24" fillId="7" borderId="42" xfId="0" applyFont="1" applyFill="1" applyBorder="1" applyAlignment="1">
      <alignment horizontal="center" vertical="center" wrapText="1"/>
    </xf>
    <xf numFmtId="164" fontId="26" fillId="7" borderId="13" xfId="0" applyNumberFormat="1" applyFont="1" applyFill="1" applyBorder="1" applyAlignment="1">
      <alignment horizontal="right" wrapText="1"/>
    </xf>
    <xf numFmtId="0" fontId="25" fillId="7" borderId="13" xfId="0" applyFont="1" applyFill="1" applyBorder="1" applyAlignment="1">
      <alignment horizontal="right" vertical="center" wrapText="1"/>
    </xf>
    <xf numFmtId="44" fontId="26" fillId="7" borderId="13" xfId="0" applyNumberFormat="1" applyFont="1" applyFill="1" applyBorder="1" applyAlignment="1">
      <alignment horizontal="right" vertical="center" wrapText="1"/>
    </xf>
    <xf numFmtId="44" fontId="25" fillId="7" borderId="13" xfId="0" applyNumberFormat="1" applyFont="1" applyFill="1" applyBorder="1" applyAlignment="1">
      <alignment horizontal="right" vertical="center" wrapText="1"/>
    </xf>
    <xf numFmtId="2" fontId="25" fillId="7" borderId="13" xfId="0" applyNumberFormat="1" applyFont="1" applyFill="1" applyBorder="1" applyAlignment="1">
      <alignment horizontal="right" vertical="center" wrapText="1"/>
    </xf>
    <xf numFmtId="0" fontId="24" fillId="7" borderId="43" xfId="0" applyFont="1" applyFill="1" applyBorder="1" applyAlignment="1">
      <alignment horizontal="center" vertical="center" wrapText="1"/>
    </xf>
    <xf numFmtId="0" fontId="25" fillId="7" borderId="14" xfId="0" applyFont="1" applyFill="1" applyBorder="1" applyAlignment="1">
      <alignment horizontal="center" vertical="center" wrapText="1"/>
    </xf>
    <xf numFmtId="0" fontId="25" fillId="7" borderId="15" xfId="0" applyFont="1" applyFill="1" applyBorder="1" applyAlignment="1">
      <alignment horizontal="center" vertical="center" wrapText="1"/>
    </xf>
    <xf numFmtId="0" fontId="25" fillId="7" borderId="16" xfId="0" applyFont="1" applyFill="1" applyBorder="1" applyAlignment="1">
      <alignment horizontal="center" vertical="center" wrapText="1"/>
    </xf>
    <xf numFmtId="0" fontId="25" fillId="7" borderId="17" xfId="0" applyFont="1" applyFill="1" applyBorder="1" applyAlignment="1">
      <alignment horizontal="center" vertical="center" wrapText="1"/>
    </xf>
    <xf numFmtId="0" fontId="25" fillId="7" borderId="18" xfId="0" applyFont="1" applyFill="1" applyBorder="1" applyAlignment="1">
      <alignment horizontal="center" vertical="center" wrapText="1"/>
    </xf>
    <xf numFmtId="0" fontId="25" fillId="7" borderId="19" xfId="0" applyFont="1" applyFill="1" applyBorder="1" applyAlignment="1">
      <alignment horizontal="center" vertical="center" wrapText="1"/>
    </xf>
    <xf numFmtId="164" fontId="26" fillId="7" borderId="13" xfId="0" applyNumberFormat="1" applyFont="1" applyFill="1" applyBorder="1" applyAlignment="1">
      <alignment horizontal="center" wrapText="1"/>
    </xf>
    <xf numFmtId="0" fontId="24" fillId="7" borderId="44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0" fillId="0" borderId="6" xfId="0" applyBorder="1"/>
    <xf numFmtId="0" fontId="9" fillId="7" borderId="2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17" fillId="12" borderId="18" xfId="0" applyFont="1" applyFill="1" applyBorder="1" applyAlignment="1">
      <alignment wrapText="1"/>
    </xf>
    <xf numFmtId="0" fontId="4" fillId="11" borderId="41" xfId="0" applyFont="1" applyFill="1" applyBorder="1" applyAlignment="1">
      <alignment horizontal="left" vertical="center" wrapText="1"/>
    </xf>
    <xf numFmtId="0" fontId="4" fillId="11" borderId="18" xfId="0" applyFont="1" applyFill="1" applyBorder="1" applyAlignment="1">
      <alignment horizontal="left" vertical="center" wrapText="1"/>
    </xf>
    <xf numFmtId="0" fontId="4" fillId="11" borderId="19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left" vertical="center" wrapText="1"/>
    </xf>
    <xf numFmtId="0" fontId="4" fillId="5" borderId="19" xfId="0" applyFont="1" applyFill="1" applyBorder="1" applyAlignment="1">
      <alignment horizontal="left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3" fillId="6" borderId="24" xfId="0" applyFont="1" applyFill="1" applyBorder="1" applyAlignment="1">
      <alignment vertical="center" wrapText="1"/>
    </xf>
    <xf numFmtId="0" fontId="3" fillId="6" borderId="25" xfId="0" applyFont="1" applyFill="1" applyBorder="1" applyAlignment="1">
      <alignment vertical="center" wrapText="1"/>
    </xf>
    <xf numFmtId="0" fontId="3" fillId="6" borderId="26" xfId="0" applyFont="1" applyFill="1" applyBorder="1" applyAlignment="1">
      <alignment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25" fillId="7" borderId="17" xfId="0" applyFont="1" applyFill="1" applyBorder="1" applyAlignment="1">
      <alignment horizontal="center" vertical="center" wrapText="1"/>
    </xf>
    <xf numFmtId="0" fontId="25" fillId="7" borderId="18" xfId="0" applyFont="1" applyFill="1" applyBorder="1" applyAlignment="1">
      <alignment horizontal="center" vertical="center" wrapText="1"/>
    </xf>
    <xf numFmtId="0" fontId="25" fillId="7" borderId="19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left" vertical="center" wrapText="1"/>
    </xf>
    <xf numFmtId="0" fontId="4" fillId="4" borderId="39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21" xfId="0" applyBorder="1" applyAlignment="1"/>
    <xf numFmtId="0" fontId="0" fillId="0" borderId="33" xfId="0" applyBorder="1" applyAlignment="1"/>
    <xf numFmtId="0" fontId="4" fillId="5" borderId="13" xfId="0" applyFont="1" applyFill="1" applyBorder="1" applyAlignment="1">
      <alignment vertical="center" wrapText="1"/>
    </xf>
    <xf numFmtId="0" fontId="0" fillId="7" borderId="19" xfId="0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25" fillId="7" borderId="45" xfId="0" applyFont="1" applyFill="1" applyBorder="1" applyAlignment="1">
      <alignment horizontal="center" vertical="center" wrapText="1"/>
    </xf>
    <xf numFmtId="0" fontId="25" fillId="7" borderId="25" xfId="0" applyFont="1" applyFill="1" applyBorder="1" applyAlignment="1">
      <alignment horizontal="center" vertical="center" wrapText="1"/>
    </xf>
    <xf numFmtId="0" fontId="25" fillId="7" borderId="46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left" vertical="center" wrapText="1"/>
    </xf>
    <xf numFmtId="0" fontId="4" fillId="8" borderId="18" xfId="0" applyFont="1" applyFill="1" applyBorder="1" applyAlignment="1">
      <alignment horizontal="left" vertical="center" wrapText="1"/>
    </xf>
    <xf numFmtId="0" fontId="4" fillId="8" borderId="19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vertical="center" wrapText="1"/>
    </xf>
    <xf numFmtId="0" fontId="4" fillId="8" borderId="15" xfId="0" applyFont="1" applyFill="1" applyBorder="1" applyAlignment="1">
      <alignment horizontal="left" vertical="center" wrapText="1"/>
    </xf>
    <xf numFmtId="2" fontId="1" fillId="12" borderId="2" xfId="0" applyNumberFormat="1" applyFont="1" applyFill="1" applyBorder="1" applyAlignment="1">
      <alignment wrapText="1"/>
    </xf>
    <xf numFmtId="0" fontId="1" fillId="12" borderId="2" xfId="0" applyFont="1" applyFill="1" applyBorder="1" applyAlignment="1">
      <alignment wrapText="1"/>
    </xf>
    <xf numFmtId="0" fontId="1" fillId="12" borderId="3" xfId="0" applyFont="1" applyFill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7" borderId="13" xfId="0" applyFont="1" applyFill="1" applyBorder="1" applyAlignment="1">
      <alignment horizontal="center" vertical="center" wrapText="1"/>
    </xf>
    <xf numFmtId="0" fontId="5" fillId="10" borderId="38" xfId="0" applyFont="1" applyFill="1" applyBorder="1" applyAlignment="1">
      <alignment horizontal="left" vertical="center" wrapText="1"/>
    </xf>
    <xf numFmtId="0" fontId="5" fillId="10" borderId="39" xfId="0" applyFont="1" applyFill="1" applyBorder="1" applyAlignment="1">
      <alignment horizontal="left" vertical="center" wrapText="1"/>
    </xf>
    <xf numFmtId="0" fontId="5" fillId="10" borderId="40" xfId="0" applyFont="1" applyFill="1" applyBorder="1" applyAlignment="1">
      <alignment horizontal="left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vertical="center" wrapText="1"/>
    </xf>
    <xf numFmtId="0" fontId="14" fillId="4" borderId="29" xfId="0" applyFont="1" applyFill="1" applyBorder="1" applyAlignment="1">
      <alignment vertical="center" wrapText="1"/>
    </xf>
    <xf numFmtId="0" fontId="0" fillId="0" borderId="21" xfId="0" applyBorder="1" applyAlignment="1">
      <alignment horizontal="center"/>
    </xf>
    <xf numFmtId="0" fontId="1" fillId="12" borderId="1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B201"/>
  <sheetViews>
    <sheetView tabSelected="1" topLeftCell="A126" zoomScaleNormal="100" workbookViewId="0">
      <selection activeCell="X144" sqref="X144"/>
    </sheetView>
  </sheetViews>
  <sheetFormatPr defaultRowHeight="15" x14ac:dyDescent="0.25"/>
  <cols>
    <col min="1" max="1" width="4.140625" customWidth="1"/>
    <col min="2" max="2" width="2.7109375" customWidth="1"/>
    <col min="3" max="3" width="14.42578125" customWidth="1"/>
    <col min="5" max="5" width="2.85546875" customWidth="1"/>
    <col min="6" max="7" width="9.140625" hidden="1" customWidth="1"/>
    <col min="9" max="9" width="3.28515625" customWidth="1"/>
    <col min="10" max="11" width="9.140625" hidden="1" customWidth="1"/>
    <col min="12" max="12" width="11.140625" customWidth="1"/>
    <col min="13" max="13" width="12.5703125" customWidth="1"/>
    <col min="14" max="14" width="14.28515625" customWidth="1"/>
    <col min="15" max="15" width="10.140625" customWidth="1"/>
    <col min="16" max="16" width="13.7109375" customWidth="1"/>
    <col min="17" max="17" width="2.5703125" style="1" customWidth="1"/>
    <col min="18" max="18" width="11" style="2" customWidth="1"/>
    <col min="19" max="19" width="16.140625" customWidth="1"/>
    <col min="20" max="20" width="16.5703125" customWidth="1"/>
    <col min="21" max="21" width="9.5703125" customWidth="1"/>
    <col min="22" max="22" width="14.140625" customWidth="1"/>
    <col min="23" max="24" width="9.5703125" bestFit="1" customWidth="1"/>
    <col min="38" max="38" width="9.140625" customWidth="1"/>
  </cols>
  <sheetData>
    <row r="2" spans="2:26" x14ac:dyDescent="0.25">
      <c r="B2" s="279" t="s">
        <v>55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T2" s="252"/>
      <c r="U2" s="252"/>
      <c r="V2" s="252"/>
    </row>
    <row r="3" spans="2:26" ht="15.75" thickBot="1" x14ac:dyDescent="0.3"/>
    <row r="4" spans="2:26" ht="15.75" thickBot="1" x14ac:dyDescent="0.3">
      <c r="L4" s="253" t="s">
        <v>0</v>
      </c>
      <c r="M4" s="254"/>
      <c r="N4" s="254"/>
      <c r="O4" s="254"/>
      <c r="P4" s="254"/>
      <c r="Q4" s="9"/>
      <c r="R4" s="254" t="s">
        <v>1</v>
      </c>
      <c r="S4" s="254"/>
      <c r="T4" s="254"/>
      <c r="U4" s="254"/>
      <c r="V4" s="255"/>
    </row>
    <row r="5" spans="2:26" x14ac:dyDescent="0.25">
      <c r="B5" s="256" t="s">
        <v>2</v>
      </c>
      <c r="C5" s="257"/>
      <c r="D5" s="257"/>
      <c r="E5" s="257"/>
      <c r="F5" s="257"/>
      <c r="G5" s="257"/>
      <c r="H5" s="257"/>
      <c r="I5" s="257"/>
      <c r="J5" s="257"/>
      <c r="K5" s="258"/>
      <c r="L5" s="265" t="s">
        <v>3</v>
      </c>
      <c r="M5" s="265" t="s">
        <v>4</v>
      </c>
      <c r="N5" s="266" t="s">
        <v>5</v>
      </c>
      <c r="O5" s="265" t="s">
        <v>6</v>
      </c>
      <c r="P5" s="268" t="s">
        <v>7</v>
      </c>
      <c r="Q5" s="10"/>
      <c r="R5" s="261" t="s">
        <v>3</v>
      </c>
      <c r="S5" s="265" t="s">
        <v>4</v>
      </c>
      <c r="T5" s="266" t="s">
        <v>5</v>
      </c>
      <c r="U5" s="265" t="s">
        <v>6</v>
      </c>
      <c r="V5" s="269" t="s">
        <v>7</v>
      </c>
    </row>
    <row r="6" spans="2:26" x14ac:dyDescent="0.25">
      <c r="B6" s="259"/>
      <c r="C6" s="260"/>
      <c r="D6" s="260"/>
      <c r="E6" s="260"/>
      <c r="F6" s="260"/>
      <c r="G6" s="260"/>
      <c r="H6" s="260"/>
      <c r="I6" s="260"/>
      <c r="J6" s="260"/>
      <c r="K6" s="261"/>
      <c r="L6" s="265"/>
      <c r="M6" s="265"/>
      <c r="N6" s="267"/>
      <c r="O6" s="265"/>
      <c r="P6" s="259"/>
      <c r="Q6" s="10"/>
      <c r="R6" s="261"/>
      <c r="S6" s="265"/>
      <c r="T6" s="267"/>
      <c r="U6" s="265"/>
      <c r="V6" s="265"/>
    </row>
    <row r="7" spans="2:26" ht="15.75" thickBot="1" x14ac:dyDescent="0.3">
      <c r="B7" s="262"/>
      <c r="C7" s="263"/>
      <c r="D7" s="263"/>
      <c r="E7" s="263"/>
      <c r="F7" s="263"/>
      <c r="G7" s="263"/>
      <c r="H7" s="263"/>
      <c r="I7" s="263"/>
      <c r="J7" s="263"/>
      <c r="K7" s="264"/>
      <c r="L7" s="266"/>
      <c r="M7" s="266"/>
      <c r="N7" s="267"/>
      <c r="O7" s="266"/>
      <c r="P7" s="262"/>
      <c r="Q7" s="11"/>
      <c r="R7" s="264"/>
      <c r="S7" s="266"/>
      <c r="T7" s="267"/>
      <c r="U7" s="266"/>
      <c r="V7" s="266"/>
    </row>
    <row r="8" spans="2:26" x14ac:dyDescent="0.25">
      <c r="B8" s="270" t="s">
        <v>8</v>
      </c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1"/>
      <c r="R8" s="270"/>
      <c r="S8" s="270"/>
      <c r="T8" s="3"/>
      <c r="U8" s="3"/>
      <c r="V8" s="3"/>
    </row>
    <row r="9" spans="2:26" x14ac:dyDescent="0.25">
      <c r="B9" s="267" t="s">
        <v>9</v>
      </c>
      <c r="C9" s="272" t="s">
        <v>10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8"/>
    </row>
    <row r="10" spans="2:26" x14ac:dyDescent="0.25">
      <c r="B10" s="267"/>
      <c r="C10" s="243" t="s">
        <v>11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</row>
    <row r="11" spans="2:26" ht="15" customHeight="1" x14ac:dyDescent="0.25">
      <c r="B11" s="267"/>
      <c r="C11" s="162" t="s">
        <v>89</v>
      </c>
      <c r="D11" s="233"/>
      <c r="E11" s="233"/>
      <c r="F11" s="233"/>
      <c r="G11" s="233"/>
      <c r="H11" s="233" t="s">
        <v>56</v>
      </c>
      <c r="I11" s="233"/>
      <c r="J11" s="233"/>
      <c r="K11" s="233"/>
      <c r="L11" s="39"/>
      <c r="M11" s="18">
        <v>3200</v>
      </c>
      <c r="N11" s="54">
        <f>L11*M11</f>
        <v>0</v>
      </c>
      <c r="O11" s="18" t="s">
        <v>12</v>
      </c>
      <c r="P11" s="54">
        <f>N11</f>
        <v>0</v>
      </c>
      <c r="Q11" s="18"/>
      <c r="R11" s="39"/>
      <c r="S11" s="18">
        <v>10</v>
      </c>
      <c r="T11" s="39"/>
      <c r="U11" s="18" t="s">
        <v>12</v>
      </c>
      <c r="V11" s="15">
        <f>S11*T11</f>
        <v>0</v>
      </c>
      <c r="X11" s="4"/>
      <c r="Z11" s="4"/>
    </row>
    <row r="12" spans="2:26" ht="15" customHeight="1" x14ac:dyDescent="0.25">
      <c r="B12" s="267"/>
      <c r="C12" s="162" t="s">
        <v>90</v>
      </c>
      <c r="D12" s="222" t="s">
        <v>15</v>
      </c>
      <c r="E12" s="244"/>
      <c r="F12" s="35"/>
      <c r="G12" s="35"/>
      <c r="H12" s="222" t="s">
        <v>57</v>
      </c>
      <c r="I12" s="244"/>
      <c r="J12" s="35"/>
      <c r="K12" s="35"/>
      <c r="L12" s="40"/>
      <c r="M12" s="18">
        <v>300</v>
      </c>
      <c r="N12" s="54">
        <f t="shared" ref="N12:N13" si="0">L12*M12</f>
        <v>0</v>
      </c>
      <c r="O12" s="18" t="s">
        <v>12</v>
      </c>
      <c r="P12" s="54">
        <f>N12</f>
        <v>0</v>
      </c>
      <c r="Q12" s="18"/>
      <c r="R12" s="40"/>
      <c r="S12" s="18">
        <v>10</v>
      </c>
      <c r="T12" s="40"/>
      <c r="U12" s="18" t="s">
        <v>12</v>
      </c>
      <c r="V12" s="15">
        <f>T12*S12</f>
        <v>0</v>
      </c>
      <c r="X12" s="4"/>
      <c r="Z12" s="4"/>
    </row>
    <row r="13" spans="2:26" x14ac:dyDescent="0.25">
      <c r="B13" s="267"/>
      <c r="C13" s="162" t="s">
        <v>91</v>
      </c>
      <c r="D13" s="233" t="s">
        <v>16</v>
      </c>
      <c r="E13" s="233"/>
      <c r="F13" s="233"/>
      <c r="G13" s="233"/>
      <c r="H13" s="233" t="s">
        <v>17</v>
      </c>
      <c r="I13" s="233"/>
      <c r="J13" s="233"/>
      <c r="K13" s="233"/>
      <c r="L13" s="40"/>
      <c r="M13" s="18">
        <v>300</v>
      </c>
      <c r="N13" s="54">
        <f t="shared" si="0"/>
        <v>0</v>
      </c>
      <c r="O13" s="18" t="s">
        <v>12</v>
      </c>
      <c r="P13" s="54">
        <f>N13</f>
        <v>0</v>
      </c>
      <c r="Q13" s="35"/>
      <c r="R13" s="40"/>
      <c r="S13" s="18">
        <v>10</v>
      </c>
      <c r="T13" s="40"/>
      <c r="U13" s="18" t="s">
        <v>12</v>
      </c>
      <c r="V13" s="15">
        <f>T13*S13</f>
        <v>0</v>
      </c>
      <c r="X13" s="4"/>
      <c r="Z13" s="4"/>
    </row>
    <row r="14" spans="2:26" x14ac:dyDescent="0.25">
      <c r="B14" s="42"/>
      <c r="C14" s="243" t="s">
        <v>62</v>
      </c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X14" s="4"/>
      <c r="Z14" s="4"/>
    </row>
    <row r="15" spans="2:26" x14ac:dyDescent="0.25">
      <c r="B15" s="42"/>
      <c r="C15" s="162" t="s">
        <v>89</v>
      </c>
      <c r="D15" s="233"/>
      <c r="E15" s="233"/>
      <c r="F15" s="233"/>
      <c r="G15" s="233"/>
      <c r="H15" s="233" t="s">
        <v>56</v>
      </c>
      <c r="I15" s="233"/>
      <c r="J15" s="233"/>
      <c r="K15" s="233"/>
      <c r="L15" s="39"/>
      <c r="M15" s="18">
        <v>520</v>
      </c>
      <c r="N15" s="54">
        <f>L15*M15</f>
        <v>0</v>
      </c>
      <c r="O15" s="18" t="s">
        <v>12</v>
      </c>
      <c r="P15" s="54">
        <f>N15</f>
        <v>0</v>
      </c>
      <c r="Q15" s="18"/>
      <c r="R15" s="39"/>
      <c r="S15" s="18">
        <v>15</v>
      </c>
      <c r="T15" s="39"/>
      <c r="U15" s="18" t="s">
        <v>12</v>
      </c>
      <c r="V15" s="15">
        <f>S15*T15</f>
        <v>0</v>
      </c>
      <c r="X15" s="4"/>
      <c r="Z15" s="4"/>
    </row>
    <row r="16" spans="2:26" x14ac:dyDescent="0.25">
      <c r="B16" s="42"/>
      <c r="C16" s="162" t="s">
        <v>90</v>
      </c>
      <c r="D16" s="222" t="s">
        <v>15</v>
      </c>
      <c r="E16" s="244"/>
      <c r="F16" s="43"/>
      <c r="G16" s="43"/>
      <c r="H16" s="222" t="s">
        <v>57</v>
      </c>
      <c r="I16" s="244"/>
      <c r="J16" s="43"/>
      <c r="K16" s="43"/>
      <c r="L16" s="40"/>
      <c r="M16" s="18">
        <v>250</v>
      </c>
      <c r="N16" s="54">
        <f t="shared" ref="N16:N17" si="1">L16*M16</f>
        <v>0</v>
      </c>
      <c r="O16" s="18" t="s">
        <v>12</v>
      </c>
      <c r="P16" s="54">
        <f>N16</f>
        <v>0</v>
      </c>
      <c r="Q16" s="18"/>
      <c r="R16" s="40"/>
      <c r="S16" s="18">
        <v>15</v>
      </c>
      <c r="T16" s="40"/>
      <c r="U16" s="18" t="s">
        <v>12</v>
      </c>
      <c r="V16" s="15">
        <f>S16*T16</f>
        <v>0</v>
      </c>
      <c r="X16" s="4"/>
      <c r="Z16" s="4"/>
    </row>
    <row r="17" spans="2:28" x14ac:dyDescent="0.25">
      <c r="B17" s="42"/>
      <c r="C17" s="162" t="s">
        <v>91</v>
      </c>
      <c r="D17" s="245" t="s">
        <v>16</v>
      </c>
      <c r="E17" s="245"/>
      <c r="F17" s="245"/>
      <c r="G17" s="245"/>
      <c r="H17" s="245" t="s">
        <v>17</v>
      </c>
      <c r="I17" s="245"/>
      <c r="J17" s="245"/>
      <c r="K17" s="245"/>
      <c r="L17" s="90"/>
      <c r="M17" s="31">
        <v>75</v>
      </c>
      <c r="N17" s="68">
        <f t="shared" si="1"/>
        <v>0</v>
      </c>
      <c r="O17" s="31" t="s">
        <v>12</v>
      </c>
      <c r="P17" s="68">
        <f>N17</f>
        <v>0</v>
      </c>
      <c r="Q17" s="43"/>
      <c r="R17" s="90"/>
      <c r="S17" s="18">
        <v>15</v>
      </c>
      <c r="T17" s="90"/>
      <c r="U17" s="18" t="s">
        <v>12</v>
      </c>
      <c r="V17" s="17">
        <f>S17*T17</f>
        <v>0</v>
      </c>
      <c r="X17" s="4"/>
      <c r="Z17" s="4"/>
    </row>
    <row r="18" spans="2:28" x14ac:dyDescent="0.25">
      <c r="B18" s="61"/>
      <c r="C18" s="91"/>
      <c r="D18" s="82"/>
      <c r="E18" s="82"/>
      <c r="F18" s="82"/>
      <c r="G18" s="82"/>
      <c r="H18" s="82"/>
      <c r="I18" s="82"/>
      <c r="J18" s="82"/>
      <c r="K18" s="82"/>
      <c r="L18" s="92"/>
      <c r="M18" s="84"/>
      <c r="N18" s="85"/>
      <c r="O18" s="62" t="s">
        <v>60</v>
      </c>
      <c r="P18" s="63">
        <f>P11+P12+P13+P15+P16+P17</f>
        <v>0</v>
      </c>
      <c r="Q18" s="82"/>
      <c r="R18" s="93"/>
      <c r="S18" s="84"/>
      <c r="T18" s="88"/>
      <c r="U18" s="94" t="s">
        <v>60</v>
      </c>
      <c r="V18" s="89">
        <f>V11+V12+V13+V15+V16+V17</f>
        <v>0</v>
      </c>
      <c r="X18" s="4"/>
      <c r="Z18" s="4"/>
    </row>
    <row r="19" spans="2:28" x14ac:dyDescent="0.25">
      <c r="B19" s="267" t="s">
        <v>18</v>
      </c>
      <c r="C19" s="273" t="s">
        <v>19</v>
      </c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4"/>
      <c r="R19" s="273"/>
      <c r="S19" s="273"/>
      <c r="T19" s="273"/>
      <c r="U19" s="273"/>
      <c r="V19" s="273"/>
    </row>
    <row r="20" spans="2:28" x14ac:dyDescent="0.25">
      <c r="B20" s="267"/>
      <c r="C20" s="274" t="s">
        <v>11</v>
      </c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</row>
    <row r="21" spans="2:28" x14ac:dyDescent="0.25">
      <c r="B21" s="267"/>
      <c r="C21" s="162" t="s">
        <v>89</v>
      </c>
      <c r="D21" s="233"/>
      <c r="E21" s="233"/>
      <c r="F21" s="233"/>
      <c r="G21" s="233"/>
      <c r="H21" s="233" t="s">
        <v>56</v>
      </c>
      <c r="I21" s="233"/>
      <c r="J21" s="233"/>
      <c r="K21" s="233"/>
      <c r="L21" s="36"/>
      <c r="M21" s="37">
        <v>4300</v>
      </c>
      <c r="N21" s="55">
        <f>L21*M21</f>
        <v>0</v>
      </c>
      <c r="O21" s="18" t="s">
        <v>12</v>
      </c>
      <c r="P21" s="55">
        <f>N21</f>
        <v>0</v>
      </c>
      <c r="Q21" s="37"/>
      <c r="R21" s="36"/>
      <c r="S21" s="37">
        <v>100</v>
      </c>
      <c r="T21" s="38"/>
      <c r="U21" s="18" t="s">
        <v>12</v>
      </c>
      <c r="V21" s="38">
        <f>T21</f>
        <v>0</v>
      </c>
      <c r="X21" s="4"/>
    </row>
    <row r="22" spans="2:28" ht="15" customHeight="1" x14ac:dyDescent="0.25">
      <c r="B22" s="267"/>
      <c r="C22" s="162" t="s">
        <v>90</v>
      </c>
      <c r="D22" s="222" t="s">
        <v>15</v>
      </c>
      <c r="E22" s="244"/>
      <c r="F22" s="43"/>
      <c r="G22" s="43"/>
      <c r="H22" s="222" t="s">
        <v>57</v>
      </c>
      <c r="I22" s="244"/>
      <c r="J22" s="43"/>
      <c r="K22" s="43"/>
      <c r="L22" s="36"/>
      <c r="M22" s="37">
        <v>100</v>
      </c>
      <c r="N22" s="55">
        <f t="shared" ref="N22:N23" si="2">L22*M22</f>
        <v>0</v>
      </c>
      <c r="O22" s="18" t="s">
        <v>12</v>
      </c>
      <c r="P22" s="55">
        <f>N22</f>
        <v>0</v>
      </c>
      <c r="Q22" s="37"/>
      <c r="R22" s="36"/>
      <c r="S22" s="37">
        <v>100</v>
      </c>
      <c r="T22" s="38"/>
      <c r="U22" s="18" t="s">
        <v>12</v>
      </c>
      <c r="V22" s="38">
        <f>T22</f>
        <v>0</v>
      </c>
      <c r="X22" s="4"/>
    </row>
    <row r="23" spans="2:28" x14ac:dyDescent="0.25">
      <c r="B23" s="267"/>
      <c r="C23" s="162" t="s">
        <v>91</v>
      </c>
      <c r="D23" s="233" t="s">
        <v>16</v>
      </c>
      <c r="E23" s="233"/>
      <c r="F23" s="233"/>
      <c r="G23" s="233"/>
      <c r="H23" s="233" t="s">
        <v>17</v>
      </c>
      <c r="I23" s="233"/>
      <c r="J23" s="233"/>
      <c r="K23" s="233"/>
      <c r="L23" s="36"/>
      <c r="M23" s="37">
        <v>100</v>
      </c>
      <c r="N23" s="55">
        <f t="shared" si="2"/>
        <v>0</v>
      </c>
      <c r="O23" s="18" t="s">
        <v>12</v>
      </c>
      <c r="P23" s="55">
        <f>N23</f>
        <v>0</v>
      </c>
      <c r="Q23" s="37"/>
      <c r="R23" s="36"/>
      <c r="S23" s="37">
        <v>100</v>
      </c>
      <c r="T23" s="38"/>
      <c r="U23" s="18" t="s">
        <v>12</v>
      </c>
      <c r="V23" s="38">
        <f>T23</f>
        <v>0</v>
      </c>
      <c r="X23" s="4"/>
    </row>
    <row r="24" spans="2:28" x14ac:dyDescent="0.25">
      <c r="B24" s="267"/>
      <c r="C24" s="249" t="s">
        <v>58</v>
      </c>
      <c r="D24" s="275"/>
      <c r="E24" s="275"/>
      <c r="F24" s="275"/>
      <c r="G24" s="275"/>
      <c r="H24" s="275"/>
      <c r="I24" s="275"/>
      <c r="J24" s="275"/>
      <c r="K24" s="275"/>
      <c r="L24" s="275"/>
      <c r="M24" s="250"/>
      <c r="N24" s="250"/>
      <c r="O24" s="250"/>
      <c r="P24" s="250"/>
      <c r="Q24" s="250"/>
      <c r="R24" s="250"/>
      <c r="S24" s="250"/>
      <c r="T24" s="250"/>
      <c r="U24" s="250"/>
      <c r="V24" s="251"/>
    </row>
    <row r="25" spans="2:28" x14ac:dyDescent="0.25">
      <c r="B25" s="267"/>
      <c r="C25" s="162" t="s">
        <v>89</v>
      </c>
      <c r="D25" s="233"/>
      <c r="E25" s="233"/>
      <c r="F25" s="233"/>
      <c r="G25" s="233"/>
      <c r="H25" s="233" t="s">
        <v>56</v>
      </c>
      <c r="I25" s="233"/>
      <c r="J25" s="233"/>
      <c r="K25" s="233"/>
      <c r="L25" s="34"/>
      <c r="M25" s="18">
        <v>800</v>
      </c>
      <c r="N25" s="54">
        <f>L25*M25</f>
        <v>0</v>
      </c>
      <c r="O25" s="18" t="s">
        <v>12</v>
      </c>
      <c r="P25" s="58">
        <f>N25</f>
        <v>0</v>
      </c>
      <c r="Q25" s="18"/>
      <c r="R25" s="34"/>
      <c r="S25" s="18">
        <v>100</v>
      </c>
      <c r="T25" s="15"/>
      <c r="U25" s="14" t="s">
        <v>12</v>
      </c>
      <c r="V25" s="15">
        <f>T25</f>
        <v>0</v>
      </c>
    </row>
    <row r="26" spans="2:28" ht="15" customHeight="1" x14ac:dyDescent="0.25">
      <c r="B26" s="267"/>
      <c r="C26" s="162" t="s">
        <v>90</v>
      </c>
      <c r="D26" s="222" t="s">
        <v>15</v>
      </c>
      <c r="E26" s="244"/>
      <c r="F26" s="43"/>
      <c r="G26" s="43"/>
      <c r="H26" s="222" t="s">
        <v>57</v>
      </c>
      <c r="I26" s="244"/>
      <c r="J26" s="43"/>
      <c r="K26" s="43"/>
      <c r="L26" s="34"/>
      <c r="M26" s="18">
        <v>50</v>
      </c>
      <c r="N26" s="54">
        <f t="shared" ref="N26:N28" si="3">L26*M26</f>
        <v>0</v>
      </c>
      <c r="O26" s="18" t="s">
        <v>12</v>
      </c>
      <c r="P26" s="58">
        <f t="shared" ref="P26:P28" si="4">N26</f>
        <v>0</v>
      </c>
      <c r="Q26" s="18"/>
      <c r="R26" s="34"/>
      <c r="S26" s="18">
        <v>100</v>
      </c>
      <c r="T26" s="15"/>
      <c r="U26" s="14" t="s">
        <v>12</v>
      </c>
      <c r="V26" s="15">
        <f>T26</f>
        <v>0</v>
      </c>
    </row>
    <row r="27" spans="2:28" x14ac:dyDescent="0.25">
      <c r="B27" s="267"/>
      <c r="C27" s="161" t="s">
        <v>91</v>
      </c>
      <c r="D27" s="245" t="s">
        <v>16</v>
      </c>
      <c r="E27" s="245"/>
      <c r="F27" s="245"/>
      <c r="G27" s="245"/>
      <c r="H27" s="245" t="s">
        <v>17</v>
      </c>
      <c r="I27" s="245"/>
      <c r="J27" s="233"/>
      <c r="K27" s="233"/>
      <c r="L27" s="34"/>
      <c r="M27" s="18">
        <v>50</v>
      </c>
      <c r="N27" s="54">
        <f t="shared" si="3"/>
        <v>0</v>
      </c>
      <c r="O27" s="18" t="s">
        <v>12</v>
      </c>
      <c r="P27" s="58">
        <f t="shared" si="4"/>
        <v>0</v>
      </c>
      <c r="Q27" s="18"/>
      <c r="R27" s="34"/>
      <c r="S27" s="18">
        <v>100</v>
      </c>
      <c r="T27" s="15"/>
      <c r="U27" s="14" t="s">
        <v>12</v>
      </c>
      <c r="V27" s="15">
        <f>T27</f>
        <v>0</v>
      </c>
    </row>
    <row r="28" spans="2:28" x14ac:dyDescent="0.25">
      <c r="B28" s="61"/>
      <c r="C28" s="189"/>
      <c r="D28" s="190" t="s">
        <v>59</v>
      </c>
      <c r="E28" s="163"/>
      <c r="F28" s="163"/>
      <c r="G28" s="163"/>
      <c r="H28" s="163"/>
      <c r="I28" s="164"/>
      <c r="J28" s="166"/>
      <c r="K28" s="48"/>
      <c r="L28" s="97"/>
      <c r="M28" s="31">
        <v>3750</v>
      </c>
      <c r="N28" s="68">
        <f t="shared" si="3"/>
        <v>0</v>
      </c>
      <c r="O28" s="31" t="s">
        <v>12</v>
      </c>
      <c r="P28" s="98">
        <f t="shared" si="4"/>
        <v>0</v>
      </c>
      <c r="Q28" s="31"/>
      <c r="R28" s="119"/>
      <c r="S28" s="31">
        <v>500</v>
      </c>
      <c r="T28" s="17"/>
      <c r="U28" s="33" t="s">
        <v>12</v>
      </c>
      <c r="V28" s="17">
        <f>T28</f>
        <v>0</v>
      </c>
    </row>
    <row r="29" spans="2:28" x14ac:dyDescent="0.25">
      <c r="B29" s="47"/>
      <c r="C29" s="186"/>
      <c r="D29" s="187"/>
      <c r="E29" s="188"/>
      <c r="F29" s="188"/>
      <c r="G29" s="188"/>
      <c r="H29" s="188"/>
      <c r="I29" s="188"/>
      <c r="J29" s="82"/>
      <c r="K29" s="82"/>
      <c r="L29" s="99"/>
      <c r="M29" s="84"/>
      <c r="N29" s="85"/>
      <c r="O29" s="62" t="s">
        <v>60</v>
      </c>
      <c r="P29" s="66">
        <f>P21+P22+P23+P25+P26+P27+P28</f>
        <v>0</v>
      </c>
      <c r="Q29" s="84"/>
      <c r="R29" s="86"/>
      <c r="S29" s="84"/>
      <c r="T29" s="88"/>
      <c r="U29" s="79" t="s">
        <v>60</v>
      </c>
      <c r="V29" s="120">
        <f>V21+V22+V23+V25+V26+V27+V28</f>
        <v>0</v>
      </c>
    </row>
    <row r="30" spans="2:28" x14ac:dyDescent="0.25">
      <c r="B30" s="256" t="s">
        <v>20</v>
      </c>
      <c r="C30" s="64" t="s">
        <v>21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6"/>
      <c r="O30" s="45"/>
      <c r="P30" s="45"/>
      <c r="Q30" s="45"/>
      <c r="R30" s="45"/>
      <c r="S30" s="45"/>
      <c r="T30" s="45"/>
      <c r="U30" s="45"/>
      <c r="V30" s="65"/>
      <c r="AB30" s="51"/>
    </row>
    <row r="31" spans="2:28" ht="15.75" thickBot="1" x14ac:dyDescent="0.3">
      <c r="B31" s="259"/>
      <c r="C31" s="6" t="s">
        <v>11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8"/>
    </row>
    <row r="32" spans="2:28" x14ac:dyDescent="0.25">
      <c r="B32" s="265"/>
      <c r="C32" s="170"/>
      <c r="D32" s="232"/>
      <c r="E32" s="232"/>
      <c r="F32" s="232"/>
      <c r="G32" s="232"/>
      <c r="H32" s="232" t="s">
        <v>22</v>
      </c>
      <c r="I32" s="232"/>
      <c r="J32" s="232"/>
      <c r="K32" s="232"/>
      <c r="L32" s="25"/>
      <c r="M32" s="26">
        <v>10</v>
      </c>
      <c r="N32" s="56">
        <f>L32*M32</f>
        <v>0</v>
      </c>
      <c r="O32" s="25" t="s">
        <v>12</v>
      </c>
      <c r="P32" s="59">
        <f>N32</f>
        <v>0</v>
      </c>
      <c r="Q32" s="27"/>
      <c r="R32" s="25"/>
      <c r="S32" s="27">
        <v>1</v>
      </c>
      <c r="T32" s="25">
        <f>R32*S32</f>
        <v>0</v>
      </c>
      <c r="U32" s="28" t="s">
        <v>12</v>
      </c>
      <c r="V32" s="25">
        <f t="shared" ref="V32:V35" si="5">T32</f>
        <v>0</v>
      </c>
    </row>
    <row r="33" spans="1:28" x14ac:dyDescent="0.25">
      <c r="B33" s="265"/>
      <c r="C33" s="170" t="s">
        <v>79</v>
      </c>
      <c r="D33" s="233" t="s">
        <v>23</v>
      </c>
      <c r="E33" s="233"/>
      <c r="F33" s="233"/>
      <c r="G33" s="233"/>
      <c r="H33" s="233" t="s">
        <v>24</v>
      </c>
      <c r="I33" s="233"/>
      <c r="J33" s="233"/>
      <c r="K33" s="233"/>
      <c r="L33" s="24"/>
      <c r="M33" s="18">
        <v>30</v>
      </c>
      <c r="N33" s="56">
        <f t="shared" ref="N33:N39" si="6">L33*M33</f>
        <v>0</v>
      </c>
      <c r="O33" s="24" t="s">
        <v>12</v>
      </c>
      <c r="P33" s="59">
        <f t="shared" ref="P33:P39" si="7">N33</f>
        <v>0</v>
      </c>
      <c r="Q33" s="29"/>
      <c r="R33" s="24"/>
      <c r="S33" s="29">
        <v>1</v>
      </c>
      <c r="T33" s="25">
        <f t="shared" ref="T33:T39" si="8">R33*S33</f>
        <v>0</v>
      </c>
      <c r="U33" s="14" t="s">
        <v>12</v>
      </c>
      <c r="V33" s="24">
        <f t="shared" si="5"/>
        <v>0</v>
      </c>
    </row>
    <row r="34" spans="1:28" x14ac:dyDescent="0.25">
      <c r="B34" s="265"/>
      <c r="C34" s="170"/>
      <c r="D34" s="233" t="s">
        <v>25</v>
      </c>
      <c r="E34" s="233"/>
      <c r="F34" s="233"/>
      <c r="G34" s="233"/>
      <c r="H34" s="233" t="s">
        <v>26</v>
      </c>
      <c r="I34" s="233"/>
      <c r="J34" s="233"/>
      <c r="K34" s="233"/>
      <c r="L34" s="24"/>
      <c r="M34" s="18">
        <v>10</v>
      </c>
      <c r="N34" s="56">
        <f t="shared" si="6"/>
        <v>0</v>
      </c>
      <c r="O34" s="24" t="s">
        <v>12</v>
      </c>
      <c r="P34" s="59">
        <f t="shared" si="7"/>
        <v>0</v>
      </c>
      <c r="Q34" s="29"/>
      <c r="R34" s="24"/>
      <c r="S34" s="29">
        <v>1</v>
      </c>
      <c r="T34" s="25">
        <f t="shared" si="8"/>
        <v>0</v>
      </c>
      <c r="U34" s="14" t="s">
        <v>12</v>
      </c>
      <c r="V34" s="24">
        <f t="shared" si="5"/>
        <v>0</v>
      </c>
    </row>
    <row r="35" spans="1:28" x14ac:dyDescent="0.25">
      <c r="B35" s="265"/>
      <c r="C35" s="168"/>
      <c r="D35" s="245" t="s">
        <v>27</v>
      </c>
      <c r="E35" s="245"/>
      <c r="F35" s="245"/>
      <c r="G35" s="245"/>
      <c r="H35" s="233" t="s">
        <v>28</v>
      </c>
      <c r="I35" s="233"/>
      <c r="J35" s="233"/>
      <c r="K35" s="233"/>
      <c r="L35" s="30"/>
      <c r="M35" s="31">
        <v>5</v>
      </c>
      <c r="N35" s="56">
        <f t="shared" si="6"/>
        <v>0</v>
      </c>
      <c r="O35" s="24" t="s">
        <v>12</v>
      </c>
      <c r="P35" s="59">
        <f t="shared" si="7"/>
        <v>0</v>
      </c>
      <c r="Q35" s="32"/>
      <c r="R35" s="30"/>
      <c r="S35" s="32">
        <v>1</v>
      </c>
      <c r="T35" s="25">
        <f t="shared" si="8"/>
        <v>0</v>
      </c>
      <c r="U35" s="14" t="s">
        <v>12</v>
      </c>
      <c r="V35" s="30">
        <f t="shared" si="5"/>
        <v>0</v>
      </c>
    </row>
    <row r="36" spans="1:28" x14ac:dyDescent="0.25">
      <c r="B36" s="265"/>
      <c r="C36" s="169"/>
      <c r="D36" s="165"/>
      <c r="E36" s="164"/>
      <c r="F36" s="167"/>
      <c r="G36" s="167"/>
      <c r="H36" s="232" t="s">
        <v>22</v>
      </c>
      <c r="I36" s="232"/>
      <c r="J36" s="232"/>
      <c r="K36" s="232"/>
      <c r="L36" s="30"/>
      <c r="M36" s="31">
        <v>10</v>
      </c>
      <c r="N36" s="56">
        <f t="shared" si="6"/>
        <v>0</v>
      </c>
      <c r="O36" s="24" t="s">
        <v>12</v>
      </c>
      <c r="P36" s="59">
        <f t="shared" si="7"/>
        <v>0</v>
      </c>
      <c r="Q36" s="32"/>
      <c r="R36" s="30"/>
      <c r="S36" s="32">
        <v>1</v>
      </c>
      <c r="T36" s="25">
        <f t="shared" si="8"/>
        <v>0</v>
      </c>
      <c r="U36" s="14" t="s">
        <v>12</v>
      </c>
      <c r="V36" s="30">
        <f>T36</f>
        <v>0</v>
      </c>
    </row>
    <row r="37" spans="1:28" x14ac:dyDescent="0.25">
      <c r="B37" s="265"/>
      <c r="C37" s="170"/>
      <c r="D37" s="233" t="s">
        <v>23</v>
      </c>
      <c r="E37" s="233"/>
      <c r="F37" s="233"/>
      <c r="G37" s="233"/>
      <c r="H37" s="233" t="s">
        <v>24</v>
      </c>
      <c r="I37" s="233"/>
      <c r="J37" s="233"/>
      <c r="K37" s="233"/>
      <c r="L37" s="30"/>
      <c r="M37" s="31">
        <v>30</v>
      </c>
      <c r="N37" s="56">
        <f t="shared" si="6"/>
        <v>0</v>
      </c>
      <c r="O37" s="24" t="s">
        <v>12</v>
      </c>
      <c r="P37" s="59">
        <f t="shared" si="7"/>
        <v>0</v>
      </c>
      <c r="Q37" s="32"/>
      <c r="R37" s="30"/>
      <c r="S37" s="32">
        <v>1</v>
      </c>
      <c r="T37" s="25">
        <f t="shared" si="8"/>
        <v>0</v>
      </c>
      <c r="U37" s="14" t="s">
        <v>12</v>
      </c>
      <c r="V37" s="30">
        <f>T37</f>
        <v>0</v>
      </c>
    </row>
    <row r="38" spans="1:28" x14ac:dyDescent="0.25">
      <c r="B38" s="265"/>
      <c r="C38" s="170" t="s">
        <v>80</v>
      </c>
      <c r="D38" s="233" t="s">
        <v>25</v>
      </c>
      <c r="E38" s="233"/>
      <c r="F38" s="233"/>
      <c r="G38" s="233"/>
      <c r="H38" s="233" t="s">
        <v>26</v>
      </c>
      <c r="I38" s="233"/>
      <c r="J38" s="233"/>
      <c r="K38" s="233"/>
      <c r="L38" s="30"/>
      <c r="M38" s="31">
        <v>10</v>
      </c>
      <c r="N38" s="56">
        <f t="shared" si="6"/>
        <v>0</v>
      </c>
      <c r="O38" s="24" t="s">
        <v>12</v>
      </c>
      <c r="P38" s="59">
        <f t="shared" si="7"/>
        <v>0</v>
      </c>
      <c r="Q38" s="32"/>
      <c r="R38" s="30"/>
      <c r="S38" s="32">
        <v>1</v>
      </c>
      <c r="T38" s="25">
        <f t="shared" si="8"/>
        <v>0</v>
      </c>
      <c r="U38" s="14" t="s">
        <v>12</v>
      </c>
      <c r="V38" s="30">
        <f>T38</f>
        <v>0</v>
      </c>
    </row>
    <row r="39" spans="1:28" x14ac:dyDescent="0.25">
      <c r="B39" s="265"/>
      <c r="C39" s="170"/>
      <c r="D39" s="245" t="s">
        <v>27</v>
      </c>
      <c r="E39" s="245"/>
      <c r="F39" s="245"/>
      <c r="G39" s="245"/>
      <c r="H39" s="245" t="s">
        <v>28</v>
      </c>
      <c r="I39" s="245"/>
      <c r="J39" s="245"/>
      <c r="K39" s="245"/>
      <c r="L39" s="30"/>
      <c r="M39" s="31">
        <v>5</v>
      </c>
      <c r="N39" s="56">
        <f t="shared" si="6"/>
        <v>0</v>
      </c>
      <c r="O39" s="24" t="s">
        <v>12</v>
      </c>
      <c r="P39" s="59">
        <f t="shared" si="7"/>
        <v>0</v>
      </c>
      <c r="Q39" s="32"/>
      <c r="R39" s="30"/>
      <c r="S39" s="32">
        <v>1</v>
      </c>
      <c r="T39" s="25">
        <f t="shared" si="8"/>
        <v>0</v>
      </c>
      <c r="U39" s="14" t="s">
        <v>12</v>
      </c>
      <c r="V39" s="30">
        <f>T39</f>
        <v>0</v>
      </c>
    </row>
    <row r="40" spans="1:28" x14ac:dyDescent="0.25">
      <c r="A40" s="51"/>
      <c r="B40" s="49"/>
      <c r="C40" s="100"/>
      <c r="D40" s="82"/>
      <c r="E40" s="82"/>
      <c r="F40" s="82"/>
      <c r="G40" s="82"/>
      <c r="H40" s="82"/>
      <c r="I40" s="82"/>
      <c r="J40" s="82"/>
      <c r="K40" s="82"/>
      <c r="L40" s="86"/>
      <c r="M40" s="84"/>
      <c r="N40" s="85"/>
      <c r="O40" s="67" t="s">
        <v>60</v>
      </c>
      <c r="P40" s="66">
        <f>SUM(P32:P39)</f>
        <v>0</v>
      </c>
      <c r="Q40" s="101"/>
      <c r="R40" s="86"/>
      <c r="S40" s="101"/>
      <c r="T40" s="86"/>
      <c r="U40" s="79" t="s">
        <v>60</v>
      </c>
      <c r="V40" s="87">
        <f>SUM(V32:V39)</f>
        <v>0</v>
      </c>
    </row>
    <row r="41" spans="1:28" ht="15" customHeight="1" x14ac:dyDescent="0.25">
      <c r="A41" s="51"/>
      <c r="B41" s="44"/>
      <c r="C41" s="249" t="s">
        <v>58</v>
      </c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1"/>
      <c r="AB41" s="51"/>
    </row>
    <row r="42" spans="1:28" x14ac:dyDescent="0.25">
      <c r="A42" s="52"/>
      <c r="B42" s="173"/>
      <c r="C42" s="171"/>
      <c r="D42" s="232"/>
      <c r="E42" s="232"/>
      <c r="F42" s="232"/>
      <c r="G42" s="232"/>
      <c r="H42" s="232" t="s">
        <v>22</v>
      </c>
      <c r="I42" s="232"/>
      <c r="J42" s="232"/>
      <c r="K42" s="232"/>
      <c r="L42" s="25"/>
      <c r="M42" s="26">
        <v>5</v>
      </c>
      <c r="N42" s="56">
        <f>L42*M42</f>
        <v>0</v>
      </c>
      <c r="O42" s="25" t="s">
        <v>12</v>
      </c>
      <c r="P42" s="59">
        <f>N42</f>
        <v>0</v>
      </c>
      <c r="Q42" s="27"/>
      <c r="R42" s="25"/>
      <c r="S42" s="27">
        <v>1</v>
      </c>
      <c r="T42" s="25">
        <f>R42*S42</f>
        <v>0</v>
      </c>
      <c r="U42" s="28" t="s">
        <v>12</v>
      </c>
      <c r="V42" s="25">
        <f t="shared" ref="V42:V49" si="9">T42</f>
        <v>0</v>
      </c>
      <c r="AB42" s="52"/>
    </row>
    <row r="43" spans="1:28" x14ac:dyDescent="0.25">
      <c r="A43" s="52"/>
      <c r="B43" s="174"/>
      <c r="C43" s="170" t="s">
        <v>79</v>
      </c>
      <c r="D43" s="233" t="s">
        <v>23</v>
      </c>
      <c r="E43" s="233"/>
      <c r="F43" s="233"/>
      <c r="G43" s="233"/>
      <c r="H43" s="233" t="s">
        <v>24</v>
      </c>
      <c r="I43" s="233"/>
      <c r="J43" s="233"/>
      <c r="K43" s="233"/>
      <c r="L43" s="24"/>
      <c r="M43" s="18">
        <v>20</v>
      </c>
      <c r="N43" s="56">
        <f t="shared" ref="N43:N49" si="10">L43*M43</f>
        <v>0</v>
      </c>
      <c r="O43" s="24" t="s">
        <v>12</v>
      </c>
      <c r="P43" s="59">
        <f t="shared" ref="P43:P49" si="11">N43</f>
        <v>0</v>
      </c>
      <c r="Q43" s="29"/>
      <c r="R43" s="24"/>
      <c r="S43" s="29">
        <v>1</v>
      </c>
      <c r="T43" s="25">
        <f t="shared" ref="T43:T49" si="12">R43*S43</f>
        <v>0</v>
      </c>
      <c r="U43" s="14" t="s">
        <v>12</v>
      </c>
      <c r="V43" s="24">
        <f t="shared" si="9"/>
        <v>0</v>
      </c>
      <c r="AB43" s="52"/>
    </row>
    <row r="44" spans="1:28" x14ac:dyDescent="0.25">
      <c r="A44" s="52"/>
      <c r="B44" s="174"/>
      <c r="C44" s="172"/>
      <c r="D44" s="233" t="s">
        <v>25</v>
      </c>
      <c r="E44" s="233"/>
      <c r="F44" s="233"/>
      <c r="G44" s="233"/>
      <c r="H44" s="233" t="s">
        <v>26</v>
      </c>
      <c r="I44" s="233"/>
      <c r="J44" s="233"/>
      <c r="K44" s="233"/>
      <c r="L44" s="24"/>
      <c r="M44" s="18">
        <v>10</v>
      </c>
      <c r="N44" s="56">
        <f t="shared" si="10"/>
        <v>0</v>
      </c>
      <c r="O44" s="24" t="s">
        <v>12</v>
      </c>
      <c r="P44" s="59">
        <f t="shared" si="11"/>
        <v>0</v>
      </c>
      <c r="Q44" s="29"/>
      <c r="R44" s="24"/>
      <c r="S44" s="29">
        <v>1</v>
      </c>
      <c r="T44" s="25">
        <f t="shared" si="12"/>
        <v>0</v>
      </c>
      <c r="U44" s="14" t="s">
        <v>12</v>
      </c>
      <c r="V44" s="24">
        <f t="shared" si="9"/>
        <v>0</v>
      </c>
      <c r="AB44" s="52"/>
    </row>
    <row r="45" spans="1:28" x14ac:dyDescent="0.25">
      <c r="A45" s="52"/>
      <c r="B45" s="174"/>
      <c r="C45" s="175"/>
      <c r="D45" s="233" t="s">
        <v>27</v>
      </c>
      <c r="E45" s="233"/>
      <c r="F45" s="233"/>
      <c r="G45" s="233"/>
      <c r="H45" s="233" t="s">
        <v>28</v>
      </c>
      <c r="I45" s="233"/>
      <c r="J45" s="233"/>
      <c r="K45" s="233"/>
      <c r="L45" s="24"/>
      <c r="M45" s="18">
        <v>5</v>
      </c>
      <c r="N45" s="56">
        <f t="shared" si="10"/>
        <v>0</v>
      </c>
      <c r="O45" s="24" t="s">
        <v>12</v>
      </c>
      <c r="P45" s="59">
        <f t="shared" si="11"/>
        <v>0</v>
      </c>
      <c r="Q45" s="29"/>
      <c r="R45" s="24"/>
      <c r="S45" s="29">
        <v>1</v>
      </c>
      <c r="T45" s="25">
        <f t="shared" si="12"/>
        <v>0</v>
      </c>
      <c r="U45" s="14" t="s">
        <v>12</v>
      </c>
      <c r="V45" s="24">
        <f t="shared" si="9"/>
        <v>0</v>
      </c>
      <c r="AB45" s="52"/>
    </row>
    <row r="46" spans="1:28" x14ac:dyDescent="0.25">
      <c r="A46" s="52"/>
      <c r="B46" s="174"/>
      <c r="C46" s="172"/>
      <c r="D46" s="232"/>
      <c r="E46" s="232"/>
      <c r="F46" s="232"/>
      <c r="G46" s="232"/>
      <c r="H46" s="232" t="s">
        <v>22</v>
      </c>
      <c r="I46" s="232"/>
      <c r="J46" s="232"/>
      <c r="K46" s="232"/>
      <c r="L46" s="24"/>
      <c r="M46" s="18">
        <v>10</v>
      </c>
      <c r="N46" s="56">
        <f t="shared" si="10"/>
        <v>0</v>
      </c>
      <c r="O46" s="24" t="s">
        <v>12</v>
      </c>
      <c r="P46" s="59">
        <f t="shared" si="11"/>
        <v>0</v>
      </c>
      <c r="Q46" s="29"/>
      <c r="R46" s="24"/>
      <c r="S46" s="29">
        <v>1</v>
      </c>
      <c r="T46" s="25">
        <f t="shared" si="12"/>
        <v>0</v>
      </c>
      <c r="U46" s="14" t="s">
        <v>12</v>
      </c>
      <c r="V46" s="24">
        <f t="shared" si="9"/>
        <v>0</v>
      </c>
      <c r="AB46" s="52"/>
    </row>
    <row r="47" spans="1:28" x14ac:dyDescent="0.25">
      <c r="A47" s="52"/>
      <c r="B47" s="174"/>
      <c r="C47" s="172"/>
      <c r="D47" s="233" t="s">
        <v>23</v>
      </c>
      <c r="E47" s="233"/>
      <c r="F47" s="233"/>
      <c r="G47" s="233"/>
      <c r="H47" s="233" t="s">
        <v>24</v>
      </c>
      <c r="I47" s="233"/>
      <c r="J47" s="233"/>
      <c r="K47" s="233"/>
      <c r="L47" s="24"/>
      <c r="M47" s="18">
        <v>20</v>
      </c>
      <c r="N47" s="56">
        <f t="shared" si="10"/>
        <v>0</v>
      </c>
      <c r="O47" s="24" t="s">
        <v>12</v>
      </c>
      <c r="P47" s="59">
        <f t="shared" si="11"/>
        <v>0</v>
      </c>
      <c r="Q47" s="29"/>
      <c r="R47" s="24"/>
      <c r="S47" s="29">
        <v>1</v>
      </c>
      <c r="T47" s="25">
        <f t="shared" si="12"/>
        <v>0</v>
      </c>
      <c r="U47" s="14" t="s">
        <v>12</v>
      </c>
      <c r="V47" s="24">
        <f t="shared" si="9"/>
        <v>0</v>
      </c>
      <c r="AB47" s="52"/>
    </row>
    <row r="48" spans="1:28" x14ac:dyDescent="0.25">
      <c r="A48" s="52"/>
      <c r="B48" s="174"/>
      <c r="C48" s="170" t="s">
        <v>80</v>
      </c>
      <c r="D48" s="233" t="s">
        <v>25</v>
      </c>
      <c r="E48" s="233"/>
      <c r="F48" s="233"/>
      <c r="G48" s="233"/>
      <c r="H48" s="233" t="s">
        <v>26</v>
      </c>
      <c r="I48" s="233"/>
      <c r="J48" s="233"/>
      <c r="K48" s="233"/>
      <c r="L48" s="24"/>
      <c r="M48" s="18">
        <v>10</v>
      </c>
      <c r="N48" s="56">
        <f t="shared" si="10"/>
        <v>0</v>
      </c>
      <c r="O48" s="24" t="s">
        <v>12</v>
      </c>
      <c r="P48" s="59">
        <f t="shared" si="11"/>
        <v>0</v>
      </c>
      <c r="Q48" s="29"/>
      <c r="R48" s="24"/>
      <c r="S48" s="29">
        <v>1</v>
      </c>
      <c r="T48" s="25">
        <f t="shared" si="12"/>
        <v>0</v>
      </c>
      <c r="U48" s="14" t="s">
        <v>12</v>
      </c>
      <c r="V48" s="24">
        <f t="shared" si="9"/>
        <v>0</v>
      </c>
      <c r="AB48" s="52"/>
    </row>
    <row r="49" spans="1:28" x14ac:dyDescent="0.25">
      <c r="A49" s="52"/>
      <c r="B49" s="174"/>
      <c r="C49" s="172"/>
      <c r="D49" s="233" t="s">
        <v>27</v>
      </c>
      <c r="E49" s="233"/>
      <c r="F49" s="233"/>
      <c r="G49" s="233"/>
      <c r="H49" s="233" t="s">
        <v>28</v>
      </c>
      <c r="I49" s="233"/>
      <c r="J49" s="233"/>
      <c r="K49" s="233"/>
      <c r="L49" s="24"/>
      <c r="M49" s="18">
        <v>5</v>
      </c>
      <c r="N49" s="56">
        <f t="shared" si="10"/>
        <v>0</v>
      </c>
      <c r="O49" s="24" t="s">
        <v>12</v>
      </c>
      <c r="P49" s="59">
        <f t="shared" si="11"/>
        <v>0</v>
      </c>
      <c r="Q49" s="29"/>
      <c r="R49" s="24"/>
      <c r="S49" s="29">
        <v>1</v>
      </c>
      <c r="T49" s="25">
        <f t="shared" si="12"/>
        <v>0</v>
      </c>
      <c r="U49" s="14" t="s">
        <v>12</v>
      </c>
      <c r="V49" s="24">
        <f t="shared" si="9"/>
        <v>0</v>
      </c>
      <c r="AB49" s="52"/>
    </row>
    <row r="50" spans="1:28" x14ac:dyDescent="0.25">
      <c r="A50" s="52"/>
      <c r="B50" s="61"/>
      <c r="C50" s="102"/>
      <c r="D50" s="82"/>
      <c r="E50" s="82"/>
      <c r="F50" s="82"/>
      <c r="G50" s="82"/>
      <c r="H50" s="82"/>
      <c r="I50" s="82"/>
      <c r="J50" s="82"/>
      <c r="K50" s="82"/>
      <c r="L50" s="86"/>
      <c r="M50" s="84"/>
      <c r="N50" s="85"/>
      <c r="O50" s="67" t="s">
        <v>60</v>
      </c>
      <c r="P50" s="66">
        <f>SUM(P42:P49)</f>
        <v>0</v>
      </c>
      <c r="Q50" s="101"/>
      <c r="R50" s="86"/>
      <c r="S50" s="101"/>
      <c r="T50" s="86"/>
      <c r="U50" s="79" t="s">
        <v>60</v>
      </c>
      <c r="V50" s="87">
        <f>SUM(V42:V49)</f>
        <v>0</v>
      </c>
      <c r="AB50" s="52"/>
    </row>
    <row r="51" spans="1:28" ht="18.95" customHeight="1" thickBot="1" x14ac:dyDescent="0.3">
      <c r="B51" s="229" t="s">
        <v>29</v>
      </c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1"/>
    </row>
    <row r="52" spans="1:28" ht="22.5" customHeight="1" x14ac:dyDescent="0.25">
      <c r="B52" s="240"/>
      <c r="C52" s="237" t="s">
        <v>30</v>
      </c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9"/>
    </row>
    <row r="53" spans="1:28" ht="14.45" customHeight="1" x14ac:dyDescent="0.25">
      <c r="B53" s="241"/>
      <c r="C53" s="226" t="s">
        <v>31</v>
      </c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8"/>
    </row>
    <row r="54" spans="1:28" ht="63" x14ac:dyDescent="0.25">
      <c r="B54" s="241"/>
      <c r="C54" s="191" t="s">
        <v>100</v>
      </c>
      <c r="D54" s="234"/>
      <c r="E54" s="235"/>
      <c r="F54" s="235"/>
      <c r="G54" s="236"/>
      <c r="H54" s="234" t="s">
        <v>33</v>
      </c>
      <c r="I54" s="235"/>
      <c r="J54" s="235"/>
      <c r="K54" s="236"/>
      <c r="L54" s="192"/>
      <c r="M54" s="193">
        <v>40</v>
      </c>
      <c r="N54" s="194">
        <f>L54*M54</f>
        <v>0</v>
      </c>
      <c r="O54" s="193" t="s">
        <v>12</v>
      </c>
      <c r="P54" s="195">
        <f>N54</f>
        <v>0</v>
      </c>
      <c r="Q54" s="193"/>
      <c r="R54" s="192"/>
      <c r="S54" s="193">
        <v>1</v>
      </c>
      <c r="T54" s="192"/>
      <c r="U54" s="193" t="s">
        <v>12</v>
      </c>
      <c r="V54" s="196">
        <f t="shared" ref="V54:V66" si="13">T54</f>
        <v>0</v>
      </c>
    </row>
    <row r="55" spans="1:28" x14ac:dyDescent="0.25">
      <c r="B55" s="241"/>
      <c r="C55" s="197"/>
      <c r="D55" s="234" t="s">
        <v>34</v>
      </c>
      <c r="E55" s="235"/>
      <c r="F55" s="235"/>
      <c r="G55" s="236"/>
      <c r="H55" s="234" t="s">
        <v>35</v>
      </c>
      <c r="I55" s="235"/>
      <c r="J55" s="235"/>
      <c r="K55" s="236"/>
      <c r="L55" s="192"/>
      <c r="M55" s="193">
        <v>25</v>
      </c>
      <c r="N55" s="194">
        <f t="shared" ref="N55:N66" si="14">L55*M55</f>
        <v>0</v>
      </c>
      <c r="O55" s="193" t="s">
        <v>12</v>
      </c>
      <c r="P55" s="195">
        <f t="shared" ref="P55:P66" si="15">N55</f>
        <v>0</v>
      </c>
      <c r="Q55" s="193"/>
      <c r="R55" s="192"/>
      <c r="S55" s="193">
        <v>1</v>
      </c>
      <c r="T55" s="192"/>
      <c r="U55" s="193" t="s">
        <v>12</v>
      </c>
      <c r="V55" s="196">
        <f t="shared" si="13"/>
        <v>0</v>
      </c>
    </row>
    <row r="56" spans="1:28" x14ac:dyDescent="0.25">
      <c r="B56" s="241"/>
      <c r="C56" s="197"/>
      <c r="D56" s="234" t="s">
        <v>36</v>
      </c>
      <c r="E56" s="235"/>
      <c r="F56" s="235"/>
      <c r="G56" s="236"/>
      <c r="H56" s="234" t="s">
        <v>37</v>
      </c>
      <c r="I56" s="235"/>
      <c r="J56" s="235"/>
      <c r="K56" s="236"/>
      <c r="L56" s="192"/>
      <c r="M56" s="193">
        <v>10</v>
      </c>
      <c r="N56" s="194">
        <f t="shared" si="14"/>
        <v>0</v>
      </c>
      <c r="O56" s="193" t="s">
        <v>12</v>
      </c>
      <c r="P56" s="195">
        <f t="shared" si="15"/>
        <v>0</v>
      </c>
      <c r="Q56" s="193"/>
      <c r="R56" s="192"/>
      <c r="S56" s="193">
        <v>1</v>
      </c>
      <c r="T56" s="192"/>
      <c r="U56" s="193" t="s">
        <v>12</v>
      </c>
      <c r="V56" s="196">
        <f t="shared" si="13"/>
        <v>0</v>
      </c>
    </row>
    <row r="57" spans="1:28" ht="14.45" customHeight="1" x14ac:dyDescent="0.25">
      <c r="B57" s="241"/>
      <c r="C57" s="197"/>
      <c r="D57" s="234" t="s">
        <v>13</v>
      </c>
      <c r="E57" s="235"/>
      <c r="F57" s="235"/>
      <c r="G57" s="236"/>
      <c r="H57" s="234" t="s">
        <v>14</v>
      </c>
      <c r="I57" s="235"/>
      <c r="J57" s="235"/>
      <c r="K57" s="236"/>
      <c r="L57" s="192"/>
      <c r="M57" s="193">
        <v>10</v>
      </c>
      <c r="N57" s="194">
        <f t="shared" si="14"/>
        <v>0</v>
      </c>
      <c r="O57" s="193" t="s">
        <v>12</v>
      </c>
      <c r="P57" s="195">
        <f t="shared" si="15"/>
        <v>0</v>
      </c>
      <c r="Q57" s="193"/>
      <c r="R57" s="192"/>
      <c r="S57" s="193">
        <v>1</v>
      </c>
      <c r="T57" s="192"/>
      <c r="U57" s="193" t="s">
        <v>12</v>
      </c>
      <c r="V57" s="196">
        <f t="shared" si="13"/>
        <v>0</v>
      </c>
    </row>
    <row r="58" spans="1:28" ht="14.45" customHeight="1" x14ac:dyDescent="0.25">
      <c r="B58" s="241"/>
      <c r="C58" s="197"/>
      <c r="D58" s="234" t="s">
        <v>38</v>
      </c>
      <c r="E58" s="235"/>
      <c r="F58" s="235"/>
      <c r="G58" s="236"/>
      <c r="H58" s="234" t="s">
        <v>39</v>
      </c>
      <c r="I58" s="235"/>
      <c r="J58" s="235"/>
      <c r="K58" s="236"/>
      <c r="L58" s="192"/>
      <c r="M58" s="193">
        <v>5</v>
      </c>
      <c r="N58" s="194">
        <f t="shared" si="14"/>
        <v>0</v>
      </c>
      <c r="O58" s="193" t="s">
        <v>12</v>
      </c>
      <c r="P58" s="195">
        <f t="shared" si="15"/>
        <v>0</v>
      </c>
      <c r="Q58" s="193"/>
      <c r="R58" s="192"/>
      <c r="S58" s="193">
        <v>1</v>
      </c>
      <c r="T58" s="192"/>
      <c r="U58" s="193" t="s">
        <v>12</v>
      </c>
      <c r="V58" s="196">
        <f t="shared" si="13"/>
        <v>0</v>
      </c>
    </row>
    <row r="59" spans="1:28" ht="14.45" customHeight="1" thickBot="1" x14ac:dyDescent="0.3">
      <c r="B59" s="241"/>
      <c r="C59" s="197"/>
      <c r="D59" s="246" t="s">
        <v>16</v>
      </c>
      <c r="E59" s="247"/>
      <c r="F59" s="247"/>
      <c r="G59" s="248"/>
      <c r="H59" s="234" t="s">
        <v>40</v>
      </c>
      <c r="I59" s="235"/>
      <c r="J59" s="235"/>
      <c r="K59" s="236"/>
      <c r="L59" s="192"/>
      <c r="M59" s="193">
        <v>5</v>
      </c>
      <c r="N59" s="194">
        <f t="shared" si="14"/>
        <v>0</v>
      </c>
      <c r="O59" s="193" t="s">
        <v>12</v>
      </c>
      <c r="P59" s="195">
        <f t="shared" si="15"/>
        <v>0</v>
      </c>
      <c r="Q59" s="193"/>
      <c r="R59" s="192"/>
      <c r="S59" s="193">
        <v>1</v>
      </c>
      <c r="T59" s="192"/>
      <c r="U59" s="193" t="s">
        <v>12</v>
      </c>
      <c r="V59" s="196">
        <f t="shared" ref="V59:V65" si="16">T59</f>
        <v>0</v>
      </c>
    </row>
    <row r="60" spans="1:28" ht="27" customHeight="1" x14ac:dyDescent="0.25">
      <c r="B60" s="241"/>
      <c r="C60" s="191" t="s">
        <v>94</v>
      </c>
      <c r="D60" s="198"/>
      <c r="E60" s="199"/>
      <c r="F60" s="199"/>
      <c r="G60" s="200"/>
      <c r="H60" s="201"/>
      <c r="I60" s="202"/>
      <c r="J60" s="202"/>
      <c r="K60" s="203"/>
      <c r="L60" s="192"/>
      <c r="M60" s="193"/>
      <c r="N60" s="194"/>
      <c r="O60" s="193"/>
      <c r="P60" s="195"/>
      <c r="Q60" s="193"/>
      <c r="R60" s="192"/>
      <c r="S60" s="193"/>
      <c r="T60" s="192"/>
      <c r="U60" s="193"/>
      <c r="V60" s="196"/>
    </row>
    <row r="61" spans="1:28" ht="14.45" customHeight="1" x14ac:dyDescent="0.25">
      <c r="B61" s="241"/>
      <c r="C61" s="197"/>
      <c r="D61" s="201"/>
      <c r="E61" s="202"/>
      <c r="F61" s="202"/>
      <c r="G61" s="203"/>
      <c r="H61" s="234" t="s">
        <v>33</v>
      </c>
      <c r="I61" s="235"/>
      <c r="J61" s="235"/>
      <c r="K61" s="236"/>
      <c r="L61" s="204"/>
      <c r="M61" s="193">
        <v>10</v>
      </c>
      <c r="N61" s="194">
        <f t="shared" si="14"/>
        <v>0</v>
      </c>
      <c r="O61" s="193" t="s">
        <v>12</v>
      </c>
      <c r="P61" s="195">
        <f t="shared" si="15"/>
        <v>0</v>
      </c>
      <c r="Q61" s="193"/>
      <c r="R61" s="192"/>
      <c r="S61" s="193">
        <v>1</v>
      </c>
      <c r="T61" s="192"/>
      <c r="U61" s="193" t="s">
        <v>12</v>
      </c>
      <c r="V61" s="196">
        <f t="shared" si="16"/>
        <v>0</v>
      </c>
    </row>
    <row r="62" spans="1:28" ht="14.45" customHeight="1" x14ac:dyDescent="0.25">
      <c r="B62" s="241"/>
      <c r="C62" s="197"/>
      <c r="D62" s="234" t="s">
        <v>34</v>
      </c>
      <c r="E62" s="235"/>
      <c r="F62" s="235"/>
      <c r="G62" s="236"/>
      <c r="H62" s="234" t="s">
        <v>35</v>
      </c>
      <c r="I62" s="235"/>
      <c r="J62" s="235"/>
      <c r="K62" s="236"/>
      <c r="L62" s="192"/>
      <c r="M62" s="193">
        <v>5</v>
      </c>
      <c r="N62" s="194">
        <f t="shared" si="14"/>
        <v>0</v>
      </c>
      <c r="O62" s="193" t="s">
        <v>12</v>
      </c>
      <c r="P62" s="195">
        <f t="shared" si="15"/>
        <v>0</v>
      </c>
      <c r="Q62" s="193"/>
      <c r="R62" s="192"/>
      <c r="S62" s="193">
        <v>1</v>
      </c>
      <c r="T62" s="192"/>
      <c r="U62" s="193" t="s">
        <v>12</v>
      </c>
      <c r="V62" s="196">
        <f t="shared" si="16"/>
        <v>0</v>
      </c>
    </row>
    <row r="63" spans="1:28" ht="14.45" customHeight="1" x14ac:dyDescent="0.25">
      <c r="B63" s="241"/>
      <c r="C63" s="197"/>
      <c r="D63" s="234" t="s">
        <v>36</v>
      </c>
      <c r="E63" s="235"/>
      <c r="F63" s="235"/>
      <c r="G63" s="236"/>
      <c r="H63" s="234" t="s">
        <v>37</v>
      </c>
      <c r="I63" s="235"/>
      <c r="J63" s="235"/>
      <c r="K63" s="236"/>
      <c r="L63" s="192"/>
      <c r="M63" s="193">
        <v>1</v>
      </c>
      <c r="N63" s="194">
        <f t="shared" si="14"/>
        <v>0</v>
      </c>
      <c r="O63" s="193" t="s">
        <v>12</v>
      </c>
      <c r="P63" s="195">
        <f t="shared" si="15"/>
        <v>0</v>
      </c>
      <c r="Q63" s="193"/>
      <c r="R63" s="192"/>
      <c r="S63" s="193">
        <v>1</v>
      </c>
      <c r="T63" s="192"/>
      <c r="U63" s="193" t="s">
        <v>12</v>
      </c>
      <c r="V63" s="196">
        <f t="shared" si="16"/>
        <v>0</v>
      </c>
    </row>
    <row r="64" spans="1:28" ht="14.45" customHeight="1" x14ac:dyDescent="0.25">
      <c r="B64" s="241"/>
      <c r="C64" s="197"/>
      <c r="D64" s="234" t="s">
        <v>13</v>
      </c>
      <c r="E64" s="235"/>
      <c r="F64" s="235"/>
      <c r="G64" s="236"/>
      <c r="H64" s="234" t="s">
        <v>14</v>
      </c>
      <c r="I64" s="235"/>
      <c r="J64" s="235"/>
      <c r="K64" s="236"/>
      <c r="L64" s="192"/>
      <c r="M64" s="193">
        <v>1</v>
      </c>
      <c r="N64" s="194">
        <f t="shared" si="14"/>
        <v>0</v>
      </c>
      <c r="O64" s="193" t="s">
        <v>12</v>
      </c>
      <c r="P64" s="195">
        <f t="shared" si="15"/>
        <v>0</v>
      </c>
      <c r="Q64" s="193"/>
      <c r="R64" s="192"/>
      <c r="S64" s="193">
        <v>1</v>
      </c>
      <c r="T64" s="192"/>
      <c r="U64" s="193" t="s">
        <v>12</v>
      </c>
      <c r="V64" s="196">
        <f t="shared" si="16"/>
        <v>0</v>
      </c>
    </row>
    <row r="65" spans="2:22" ht="14.45" customHeight="1" x14ac:dyDescent="0.25">
      <c r="B65" s="241"/>
      <c r="C65" s="197"/>
      <c r="D65" s="234" t="s">
        <v>38</v>
      </c>
      <c r="E65" s="235"/>
      <c r="F65" s="235"/>
      <c r="G65" s="236"/>
      <c r="H65" s="234" t="s">
        <v>39</v>
      </c>
      <c r="I65" s="235"/>
      <c r="J65" s="235"/>
      <c r="K65" s="236"/>
      <c r="L65" s="192"/>
      <c r="M65" s="193">
        <v>1</v>
      </c>
      <c r="N65" s="194">
        <f t="shared" si="14"/>
        <v>0</v>
      </c>
      <c r="O65" s="193" t="s">
        <v>12</v>
      </c>
      <c r="P65" s="195">
        <f t="shared" si="15"/>
        <v>0</v>
      </c>
      <c r="Q65" s="193"/>
      <c r="R65" s="192"/>
      <c r="S65" s="193">
        <v>1</v>
      </c>
      <c r="T65" s="192"/>
      <c r="U65" s="193" t="s">
        <v>12</v>
      </c>
      <c r="V65" s="196">
        <f t="shared" si="16"/>
        <v>0</v>
      </c>
    </row>
    <row r="66" spans="2:22" ht="14.45" customHeight="1" thickBot="1" x14ac:dyDescent="0.3">
      <c r="B66" s="241"/>
      <c r="C66" s="205"/>
      <c r="D66" s="246" t="s">
        <v>16</v>
      </c>
      <c r="E66" s="247"/>
      <c r="F66" s="247"/>
      <c r="G66" s="248"/>
      <c r="H66" s="234" t="s">
        <v>40</v>
      </c>
      <c r="I66" s="235"/>
      <c r="J66" s="235"/>
      <c r="K66" s="236"/>
      <c r="L66" s="192"/>
      <c r="M66" s="193">
        <v>1</v>
      </c>
      <c r="N66" s="194">
        <f t="shared" si="14"/>
        <v>0</v>
      </c>
      <c r="O66" s="193" t="s">
        <v>12</v>
      </c>
      <c r="P66" s="195">
        <f t="shared" si="15"/>
        <v>0</v>
      </c>
      <c r="Q66" s="193"/>
      <c r="R66" s="192"/>
      <c r="S66" s="193">
        <v>1</v>
      </c>
      <c r="T66" s="192"/>
      <c r="U66" s="193" t="s">
        <v>12</v>
      </c>
      <c r="V66" s="196">
        <f t="shared" si="13"/>
        <v>0</v>
      </c>
    </row>
    <row r="67" spans="2:22" ht="14.45" customHeight="1" x14ac:dyDescent="0.25">
      <c r="B67" s="241"/>
      <c r="C67" s="81"/>
      <c r="D67" s="82"/>
      <c r="E67" s="82"/>
      <c r="F67" s="82"/>
      <c r="G67" s="82"/>
      <c r="H67" s="82"/>
      <c r="I67" s="82"/>
      <c r="J67" s="82"/>
      <c r="K67" s="82"/>
      <c r="L67" s="83"/>
      <c r="M67" s="84"/>
      <c r="N67" s="85"/>
      <c r="O67" s="62" t="s">
        <v>60</v>
      </c>
      <c r="P67" s="66">
        <f>P54+P55+P56+P57+P58+P66</f>
        <v>0</v>
      </c>
      <c r="Q67" s="84"/>
      <c r="R67" s="86"/>
      <c r="S67" s="84"/>
      <c r="T67" s="88"/>
      <c r="U67" s="62" t="s">
        <v>60</v>
      </c>
      <c r="V67" s="89">
        <f>V54+V55+V56+V57+V58+V66</f>
        <v>0</v>
      </c>
    </row>
    <row r="68" spans="2:22" ht="15" customHeight="1" x14ac:dyDescent="0.25">
      <c r="B68" s="241"/>
      <c r="C68" s="226" t="s">
        <v>42</v>
      </c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8"/>
    </row>
    <row r="69" spans="2:22" x14ac:dyDescent="0.25">
      <c r="B69" s="241"/>
      <c r="C69" s="220" t="s">
        <v>101</v>
      </c>
      <c r="D69" s="222"/>
      <c r="E69" s="223"/>
      <c r="F69" s="223"/>
      <c r="G69" s="224"/>
      <c r="H69" s="222"/>
      <c r="I69" s="223"/>
      <c r="J69" s="223"/>
      <c r="K69" s="224"/>
      <c r="L69" s="18"/>
      <c r="M69" s="19" t="s">
        <v>32</v>
      </c>
      <c r="N69" s="20"/>
      <c r="O69" s="18"/>
      <c r="P69" s="18"/>
      <c r="Q69" s="18"/>
      <c r="R69" s="18"/>
      <c r="S69" s="19"/>
      <c r="T69" s="21"/>
      <c r="U69" s="21"/>
      <c r="V69" s="21"/>
    </row>
    <row r="70" spans="2:22" x14ac:dyDescent="0.25">
      <c r="B70" s="241"/>
      <c r="C70" s="221"/>
      <c r="D70" s="222"/>
      <c r="E70" s="223"/>
      <c r="F70" s="223"/>
      <c r="G70" s="224"/>
      <c r="H70" s="222" t="s">
        <v>33</v>
      </c>
      <c r="I70" s="223"/>
      <c r="J70" s="223"/>
      <c r="K70" s="224"/>
      <c r="L70" s="22"/>
      <c r="M70" s="18">
        <v>100</v>
      </c>
      <c r="N70" s="54">
        <f>L70*M70</f>
        <v>0</v>
      </c>
      <c r="O70" s="18" t="s">
        <v>12</v>
      </c>
      <c r="P70" s="58">
        <f>N70</f>
        <v>0</v>
      </c>
      <c r="Q70" s="18"/>
      <c r="R70" s="22"/>
      <c r="S70" s="18">
        <v>1</v>
      </c>
      <c r="T70" s="22"/>
      <c r="U70" s="18" t="s">
        <v>12</v>
      </c>
      <c r="V70" s="24">
        <f t="shared" ref="V70:V75" si="17">T70</f>
        <v>0</v>
      </c>
    </row>
    <row r="71" spans="2:22" ht="14.45" customHeight="1" x14ac:dyDescent="0.25">
      <c r="B71" s="241"/>
      <c r="C71" s="221"/>
      <c r="D71" s="222" t="s">
        <v>34</v>
      </c>
      <c r="E71" s="223"/>
      <c r="F71" s="223"/>
      <c r="G71" s="224"/>
      <c r="H71" s="222" t="s">
        <v>35</v>
      </c>
      <c r="I71" s="223"/>
      <c r="J71" s="223"/>
      <c r="K71" s="224"/>
      <c r="L71" s="22"/>
      <c r="M71" s="18">
        <v>50</v>
      </c>
      <c r="N71" s="54">
        <f t="shared" ref="N71:N75" si="18">L71*M71</f>
        <v>0</v>
      </c>
      <c r="O71" s="18" t="s">
        <v>12</v>
      </c>
      <c r="P71" s="58">
        <f t="shared" ref="P71:P75" si="19">N71</f>
        <v>0</v>
      </c>
      <c r="Q71" s="18"/>
      <c r="R71" s="22"/>
      <c r="S71" s="18">
        <v>1</v>
      </c>
      <c r="T71" s="22"/>
      <c r="U71" s="18" t="s">
        <v>12</v>
      </c>
      <c r="V71" s="24">
        <f t="shared" si="17"/>
        <v>0</v>
      </c>
    </row>
    <row r="72" spans="2:22" ht="14.45" customHeight="1" x14ac:dyDescent="0.25">
      <c r="B72" s="241"/>
      <c r="C72" s="221"/>
      <c r="D72" s="222" t="s">
        <v>36</v>
      </c>
      <c r="E72" s="223"/>
      <c r="F72" s="223"/>
      <c r="G72" s="224"/>
      <c r="H72" s="222" t="s">
        <v>37</v>
      </c>
      <c r="I72" s="223"/>
      <c r="J72" s="223"/>
      <c r="K72" s="224"/>
      <c r="L72" s="22"/>
      <c r="M72" s="18">
        <v>20</v>
      </c>
      <c r="N72" s="54">
        <f t="shared" si="18"/>
        <v>0</v>
      </c>
      <c r="O72" s="18" t="s">
        <v>12</v>
      </c>
      <c r="P72" s="58">
        <f t="shared" si="19"/>
        <v>0</v>
      </c>
      <c r="Q72" s="18"/>
      <c r="R72" s="22"/>
      <c r="S72" s="18">
        <v>1</v>
      </c>
      <c r="T72" s="22"/>
      <c r="U72" s="18" t="s">
        <v>12</v>
      </c>
      <c r="V72" s="24">
        <f t="shared" si="17"/>
        <v>0</v>
      </c>
    </row>
    <row r="73" spans="2:22" ht="14.45" customHeight="1" x14ac:dyDescent="0.25">
      <c r="B73" s="241"/>
      <c r="C73" s="221"/>
      <c r="D73" s="222" t="s">
        <v>13</v>
      </c>
      <c r="E73" s="223"/>
      <c r="F73" s="223"/>
      <c r="G73" s="224"/>
      <c r="H73" s="222" t="s">
        <v>14</v>
      </c>
      <c r="I73" s="223"/>
      <c r="J73" s="223"/>
      <c r="K73" s="224"/>
      <c r="L73" s="22"/>
      <c r="M73" s="18">
        <v>20</v>
      </c>
      <c r="N73" s="54">
        <f t="shared" si="18"/>
        <v>0</v>
      </c>
      <c r="O73" s="18" t="s">
        <v>12</v>
      </c>
      <c r="P73" s="58">
        <f t="shared" si="19"/>
        <v>0</v>
      </c>
      <c r="Q73" s="18"/>
      <c r="R73" s="22"/>
      <c r="S73" s="18">
        <v>1</v>
      </c>
      <c r="T73" s="22"/>
      <c r="U73" s="18" t="s">
        <v>12</v>
      </c>
      <c r="V73" s="24">
        <f t="shared" si="17"/>
        <v>0</v>
      </c>
    </row>
    <row r="74" spans="2:22" ht="14.45" customHeight="1" x14ac:dyDescent="0.25">
      <c r="B74" s="241"/>
      <c r="C74" s="221"/>
      <c r="D74" s="222" t="s">
        <v>38</v>
      </c>
      <c r="E74" s="223"/>
      <c r="F74" s="223"/>
      <c r="G74" s="224"/>
      <c r="H74" s="222" t="s">
        <v>39</v>
      </c>
      <c r="I74" s="223"/>
      <c r="J74" s="223"/>
      <c r="K74" s="224"/>
      <c r="L74" s="22"/>
      <c r="M74" s="18">
        <v>5</v>
      </c>
      <c r="N74" s="54">
        <f t="shared" si="18"/>
        <v>0</v>
      </c>
      <c r="O74" s="18" t="s">
        <v>12</v>
      </c>
      <c r="P74" s="58">
        <f t="shared" si="19"/>
        <v>0</v>
      </c>
      <c r="Q74" s="18"/>
      <c r="R74" s="22"/>
      <c r="S74" s="18">
        <v>1</v>
      </c>
      <c r="T74" s="22"/>
      <c r="U74" s="18" t="s">
        <v>12</v>
      </c>
      <c r="V74" s="24">
        <f t="shared" si="17"/>
        <v>0</v>
      </c>
    </row>
    <row r="75" spans="2:22" ht="14.45" customHeight="1" x14ac:dyDescent="0.25">
      <c r="B75" s="241"/>
      <c r="C75" s="225"/>
      <c r="D75" s="222" t="s">
        <v>16</v>
      </c>
      <c r="E75" s="223"/>
      <c r="F75" s="223"/>
      <c r="G75" s="224"/>
      <c r="H75" s="222" t="s">
        <v>40</v>
      </c>
      <c r="I75" s="223"/>
      <c r="J75" s="223"/>
      <c r="K75" s="224"/>
      <c r="L75" s="22"/>
      <c r="M75" s="18">
        <v>5</v>
      </c>
      <c r="N75" s="54">
        <f t="shared" si="18"/>
        <v>0</v>
      </c>
      <c r="O75" s="18" t="s">
        <v>12</v>
      </c>
      <c r="P75" s="58">
        <f t="shared" si="19"/>
        <v>0</v>
      </c>
      <c r="Q75" s="18"/>
      <c r="R75" s="22"/>
      <c r="S75" s="18">
        <v>1</v>
      </c>
      <c r="T75" s="22"/>
      <c r="U75" s="18" t="s">
        <v>12</v>
      </c>
      <c r="V75" s="24">
        <f t="shared" si="17"/>
        <v>0</v>
      </c>
    </row>
    <row r="76" spans="2:22" ht="14.45" customHeight="1" x14ac:dyDescent="0.25">
      <c r="B76" s="242"/>
      <c r="C76" s="100"/>
      <c r="D76" s="82"/>
      <c r="E76" s="82"/>
      <c r="F76" s="82"/>
      <c r="G76" s="82"/>
      <c r="H76" s="82"/>
      <c r="I76" s="82"/>
      <c r="J76" s="82"/>
      <c r="K76" s="82"/>
      <c r="L76" s="103"/>
      <c r="M76" s="84"/>
      <c r="N76" s="85"/>
      <c r="O76" s="62" t="s">
        <v>60</v>
      </c>
      <c r="P76" s="66">
        <f>P70+P71+P72+P73+P74+P75</f>
        <v>0</v>
      </c>
      <c r="Q76" s="84"/>
      <c r="R76" s="86"/>
      <c r="S76" s="84"/>
      <c r="T76" s="86"/>
      <c r="U76" s="62" t="s">
        <v>60</v>
      </c>
      <c r="V76" s="87">
        <f>V70+V71+V72+V73+V74+V75</f>
        <v>0</v>
      </c>
    </row>
    <row r="77" spans="2:22" ht="14.45" customHeight="1" x14ac:dyDescent="0.25">
      <c r="B77" s="241"/>
      <c r="C77" s="226" t="s">
        <v>42</v>
      </c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8"/>
    </row>
    <row r="78" spans="2:22" x14ac:dyDescent="0.25">
      <c r="B78" s="241"/>
      <c r="C78" s="220" t="s">
        <v>102</v>
      </c>
      <c r="D78" s="222"/>
      <c r="E78" s="223"/>
      <c r="F78" s="223"/>
      <c r="G78" s="224"/>
      <c r="H78" s="222"/>
      <c r="I78" s="223"/>
      <c r="J78" s="223"/>
      <c r="K78" s="224"/>
      <c r="L78" s="18"/>
      <c r="M78" s="19" t="s">
        <v>41</v>
      </c>
      <c r="N78" s="20"/>
      <c r="O78" s="18"/>
      <c r="P78" s="18"/>
      <c r="Q78" s="18"/>
      <c r="R78" s="18"/>
      <c r="S78" s="19"/>
      <c r="T78" s="21"/>
      <c r="U78" s="21"/>
      <c r="V78" s="21"/>
    </row>
    <row r="79" spans="2:22" x14ac:dyDescent="0.25">
      <c r="B79" s="241"/>
      <c r="C79" s="221"/>
      <c r="D79" s="222"/>
      <c r="E79" s="223"/>
      <c r="F79" s="223"/>
      <c r="G79" s="224"/>
      <c r="H79" s="222" t="s">
        <v>33</v>
      </c>
      <c r="I79" s="223"/>
      <c r="J79" s="223"/>
      <c r="K79" s="224"/>
      <c r="L79" s="22"/>
      <c r="M79" s="18">
        <v>1</v>
      </c>
      <c r="N79" s="54">
        <f>L79*M79</f>
        <v>0</v>
      </c>
      <c r="O79" s="18" t="s">
        <v>12</v>
      </c>
      <c r="P79" s="58">
        <f>N79</f>
        <v>0</v>
      </c>
      <c r="Q79" s="18"/>
      <c r="R79" s="22"/>
      <c r="S79" s="18">
        <v>1</v>
      </c>
      <c r="T79" s="22"/>
      <c r="U79" s="18" t="s">
        <v>12</v>
      </c>
      <c r="V79" s="24">
        <f t="shared" ref="V79:V84" si="20">T79</f>
        <v>0</v>
      </c>
    </row>
    <row r="80" spans="2:22" x14ac:dyDescent="0.25">
      <c r="B80" s="241"/>
      <c r="C80" s="221"/>
      <c r="D80" s="222" t="s">
        <v>34</v>
      </c>
      <c r="E80" s="223"/>
      <c r="F80" s="223"/>
      <c r="G80" s="224"/>
      <c r="H80" s="222" t="s">
        <v>35</v>
      </c>
      <c r="I80" s="223"/>
      <c r="J80" s="223"/>
      <c r="K80" s="224"/>
      <c r="L80" s="22"/>
      <c r="M80" s="18">
        <v>1</v>
      </c>
      <c r="N80" s="54">
        <f t="shared" ref="N80:N84" si="21">L80*M80</f>
        <v>0</v>
      </c>
      <c r="O80" s="18" t="s">
        <v>12</v>
      </c>
      <c r="P80" s="58">
        <f t="shared" ref="P80:P84" si="22">N80</f>
        <v>0</v>
      </c>
      <c r="Q80" s="18"/>
      <c r="R80" s="22"/>
      <c r="S80" s="18">
        <v>1</v>
      </c>
      <c r="T80" s="22"/>
      <c r="U80" s="18" t="s">
        <v>12</v>
      </c>
      <c r="V80" s="24">
        <f t="shared" si="20"/>
        <v>0</v>
      </c>
    </row>
    <row r="81" spans="2:22" ht="15" customHeight="1" x14ac:dyDescent="0.25">
      <c r="B81" s="241"/>
      <c r="C81" s="221"/>
      <c r="D81" s="222" t="s">
        <v>36</v>
      </c>
      <c r="E81" s="223"/>
      <c r="F81" s="223"/>
      <c r="G81" s="224"/>
      <c r="H81" s="222" t="s">
        <v>37</v>
      </c>
      <c r="I81" s="223"/>
      <c r="J81" s="223"/>
      <c r="K81" s="224"/>
      <c r="L81" s="22"/>
      <c r="M81" s="18">
        <v>1</v>
      </c>
      <c r="N81" s="54">
        <f t="shared" si="21"/>
        <v>0</v>
      </c>
      <c r="O81" s="18" t="s">
        <v>12</v>
      </c>
      <c r="P81" s="58">
        <f t="shared" si="22"/>
        <v>0</v>
      </c>
      <c r="Q81" s="18"/>
      <c r="R81" s="22"/>
      <c r="S81" s="18">
        <v>1</v>
      </c>
      <c r="T81" s="22"/>
      <c r="U81" s="18" t="s">
        <v>12</v>
      </c>
      <c r="V81" s="24">
        <f t="shared" si="20"/>
        <v>0</v>
      </c>
    </row>
    <row r="82" spans="2:22" ht="15" customHeight="1" x14ac:dyDescent="0.25">
      <c r="B82" s="241"/>
      <c r="C82" s="221"/>
      <c r="D82" s="222" t="s">
        <v>13</v>
      </c>
      <c r="E82" s="223"/>
      <c r="F82" s="223"/>
      <c r="G82" s="224"/>
      <c r="H82" s="222" t="s">
        <v>14</v>
      </c>
      <c r="I82" s="223"/>
      <c r="J82" s="223"/>
      <c r="K82" s="224"/>
      <c r="L82" s="22"/>
      <c r="M82" s="18">
        <v>1</v>
      </c>
      <c r="N82" s="54">
        <f t="shared" si="21"/>
        <v>0</v>
      </c>
      <c r="O82" s="18" t="s">
        <v>12</v>
      </c>
      <c r="P82" s="58">
        <f t="shared" si="22"/>
        <v>0</v>
      </c>
      <c r="Q82" s="18"/>
      <c r="R82" s="22"/>
      <c r="S82" s="18">
        <v>1</v>
      </c>
      <c r="T82" s="22"/>
      <c r="U82" s="18" t="s">
        <v>12</v>
      </c>
      <c r="V82" s="24">
        <f t="shared" si="20"/>
        <v>0</v>
      </c>
    </row>
    <row r="83" spans="2:22" ht="15" customHeight="1" x14ac:dyDescent="0.25">
      <c r="B83" s="241"/>
      <c r="C83" s="221"/>
      <c r="D83" s="222" t="s">
        <v>38</v>
      </c>
      <c r="E83" s="223"/>
      <c r="F83" s="223"/>
      <c r="G83" s="224"/>
      <c r="H83" s="222" t="s">
        <v>39</v>
      </c>
      <c r="I83" s="223"/>
      <c r="J83" s="223"/>
      <c r="K83" s="224"/>
      <c r="L83" s="22"/>
      <c r="M83" s="18">
        <v>1</v>
      </c>
      <c r="N83" s="54">
        <f t="shared" si="21"/>
        <v>0</v>
      </c>
      <c r="O83" s="18" t="s">
        <v>12</v>
      </c>
      <c r="P83" s="58">
        <f t="shared" si="22"/>
        <v>0</v>
      </c>
      <c r="Q83" s="18"/>
      <c r="R83" s="22"/>
      <c r="S83" s="18">
        <v>1</v>
      </c>
      <c r="T83" s="22"/>
      <c r="U83" s="18" t="s">
        <v>12</v>
      </c>
      <c r="V83" s="24">
        <f t="shared" si="20"/>
        <v>0</v>
      </c>
    </row>
    <row r="84" spans="2:22" ht="14.45" customHeight="1" x14ac:dyDescent="0.25">
      <c r="B84" s="241"/>
      <c r="C84" s="225"/>
      <c r="D84" s="222" t="s">
        <v>16</v>
      </c>
      <c r="E84" s="223"/>
      <c r="F84" s="223"/>
      <c r="G84" s="224"/>
      <c r="H84" s="222" t="s">
        <v>40</v>
      </c>
      <c r="I84" s="223"/>
      <c r="J84" s="223"/>
      <c r="K84" s="224"/>
      <c r="L84" s="22"/>
      <c r="M84" s="18">
        <v>1</v>
      </c>
      <c r="N84" s="54">
        <f t="shared" si="21"/>
        <v>0</v>
      </c>
      <c r="O84" s="18" t="s">
        <v>12</v>
      </c>
      <c r="P84" s="58">
        <f t="shared" si="22"/>
        <v>0</v>
      </c>
      <c r="Q84" s="18"/>
      <c r="R84" s="22"/>
      <c r="S84" s="18">
        <v>1</v>
      </c>
      <c r="T84" s="22"/>
      <c r="U84" s="18" t="s">
        <v>12</v>
      </c>
      <c r="V84" s="24">
        <f t="shared" si="20"/>
        <v>0</v>
      </c>
    </row>
    <row r="85" spans="2:22" ht="14.45" customHeight="1" x14ac:dyDescent="0.25">
      <c r="B85" s="242"/>
      <c r="C85" s="100"/>
      <c r="D85" s="82"/>
      <c r="E85" s="82"/>
      <c r="F85" s="82"/>
      <c r="G85" s="82"/>
      <c r="H85" s="82"/>
      <c r="I85" s="82"/>
      <c r="J85" s="82"/>
      <c r="K85" s="82"/>
      <c r="L85" s="103"/>
      <c r="M85" s="84"/>
      <c r="N85" s="85"/>
      <c r="O85" s="62" t="s">
        <v>60</v>
      </c>
      <c r="P85" s="66">
        <f>P79+P80+P81+P82+P83+P84</f>
        <v>0</v>
      </c>
      <c r="Q85" s="84"/>
      <c r="R85" s="86"/>
      <c r="S85" s="84"/>
      <c r="T85" s="86"/>
      <c r="U85" s="62" t="s">
        <v>60</v>
      </c>
      <c r="V85" s="87">
        <f>V79+V80+V81+V82+V83+V84</f>
        <v>0</v>
      </c>
    </row>
    <row r="86" spans="2:22" ht="15" customHeight="1" x14ac:dyDescent="0.25">
      <c r="B86" s="241"/>
      <c r="C86" s="226" t="s">
        <v>42</v>
      </c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8"/>
    </row>
    <row r="87" spans="2:22" x14ac:dyDescent="0.25">
      <c r="B87" s="241"/>
      <c r="C87" s="220" t="s">
        <v>103</v>
      </c>
      <c r="D87" s="222"/>
      <c r="E87" s="223"/>
      <c r="F87" s="223"/>
      <c r="G87" s="224"/>
      <c r="H87" s="222"/>
      <c r="I87" s="223"/>
      <c r="J87" s="223"/>
      <c r="K87" s="224"/>
      <c r="L87" s="18"/>
      <c r="M87" s="19" t="s">
        <v>44</v>
      </c>
      <c r="N87" s="20"/>
      <c r="O87" s="18"/>
      <c r="P87" s="18"/>
      <c r="Q87" s="18"/>
      <c r="R87" s="18"/>
      <c r="S87" s="19"/>
      <c r="T87" s="21"/>
      <c r="U87" s="21"/>
      <c r="V87" s="21"/>
    </row>
    <row r="88" spans="2:22" x14ac:dyDescent="0.25">
      <c r="B88" s="241"/>
      <c r="C88" s="221"/>
      <c r="D88" s="222"/>
      <c r="E88" s="223"/>
      <c r="F88" s="223"/>
      <c r="G88" s="224"/>
      <c r="H88" s="222" t="s">
        <v>33</v>
      </c>
      <c r="I88" s="223"/>
      <c r="J88" s="223"/>
      <c r="K88" s="224"/>
      <c r="L88" s="22"/>
      <c r="M88" s="18">
        <v>1</v>
      </c>
      <c r="N88" s="57">
        <f>L88*M88</f>
        <v>0</v>
      </c>
      <c r="O88" s="18" t="s">
        <v>12</v>
      </c>
      <c r="P88" s="58">
        <f>N88</f>
        <v>0</v>
      </c>
      <c r="Q88" s="18"/>
      <c r="R88" s="22"/>
      <c r="S88" s="18">
        <v>1</v>
      </c>
      <c r="T88" s="22"/>
      <c r="U88" s="18" t="s">
        <v>12</v>
      </c>
      <c r="V88" s="24">
        <f t="shared" ref="V88:V93" si="23">T88</f>
        <v>0</v>
      </c>
    </row>
    <row r="89" spans="2:22" x14ac:dyDescent="0.25">
      <c r="B89" s="241"/>
      <c r="C89" s="221"/>
      <c r="D89" s="222" t="s">
        <v>34</v>
      </c>
      <c r="E89" s="223"/>
      <c r="F89" s="223"/>
      <c r="G89" s="224"/>
      <c r="H89" s="222" t="s">
        <v>35</v>
      </c>
      <c r="I89" s="223"/>
      <c r="J89" s="223"/>
      <c r="K89" s="224"/>
      <c r="L89" s="22"/>
      <c r="M89" s="18">
        <v>1</v>
      </c>
      <c r="N89" s="57">
        <f t="shared" ref="N89:N93" si="24">L89*M89</f>
        <v>0</v>
      </c>
      <c r="O89" s="18" t="s">
        <v>12</v>
      </c>
      <c r="P89" s="58">
        <f t="shared" ref="P89:P93" si="25">N89</f>
        <v>0</v>
      </c>
      <c r="Q89" s="18"/>
      <c r="R89" s="22"/>
      <c r="S89" s="18">
        <v>1</v>
      </c>
      <c r="T89" s="22"/>
      <c r="U89" s="18" t="s">
        <v>12</v>
      </c>
      <c r="V89" s="24">
        <f t="shared" si="23"/>
        <v>0</v>
      </c>
    </row>
    <row r="90" spans="2:22" ht="15" customHeight="1" x14ac:dyDescent="0.25">
      <c r="B90" s="241"/>
      <c r="C90" s="221"/>
      <c r="D90" s="222" t="s">
        <v>36</v>
      </c>
      <c r="E90" s="223"/>
      <c r="F90" s="223"/>
      <c r="G90" s="224"/>
      <c r="H90" s="222" t="s">
        <v>37</v>
      </c>
      <c r="I90" s="223"/>
      <c r="J90" s="223"/>
      <c r="K90" s="224"/>
      <c r="L90" s="22"/>
      <c r="M90" s="18">
        <v>1</v>
      </c>
      <c r="N90" s="57">
        <f t="shared" si="24"/>
        <v>0</v>
      </c>
      <c r="O90" s="18" t="s">
        <v>12</v>
      </c>
      <c r="P90" s="58">
        <f t="shared" si="25"/>
        <v>0</v>
      </c>
      <c r="Q90" s="18"/>
      <c r="R90" s="22"/>
      <c r="S90" s="18">
        <v>1</v>
      </c>
      <c r="T90" s="22"/>
      <c r="U90" s="18" t="s">
        <v>12</v>
      </c>
      <c r="V90" s="24">
        <f t="shared" si="23"/>
        <v>0</v>
      </c>
    </row>
    <row r="91" spans="2:22" ht="15" customHeight="1" x14ac:dyDescent="0.25">
      <c r="B91" s="241"/>
      <c r="C91" s="221"/>
      <c r="D91" s="222" t="s">
        <v>13</v>
      </c>
      <c r="E91" s="223"/>
      <c r="F91" s="223"/>
      <c r="G91" s="224"/>
      <c r="H91" s="222" t="s">
        <v>14</v>
      </c>
      <c r="I91" s="223"/>
      <c r="J91" s="223"/>
      <c r="K91" s="224"/>
      <c r="L91" s="22"/>
      <c r="M91" s="18">
        <v>1</v>
      </c>
      <c r="N91" s="57">
        <f t="shared" si="24"/>
        <v>0</v>
      </c>
      <c r="O91" s="18" t="s">
        <v>12</v>
      </c>
      <c r="P91" s="58">
        <f t="shared" si="25"/>
        <v>0</v>
      </c>
      <c r="Q91" s="18"/>
      <c r="R91" s="22"/>
      <c r="S91" s="18">
        <v>1</v>
      </c>
      <c r="T91" s="22"/>
      <c r="U91" s="18" t="s">
        <v>12</v>
      </c>
      <c r="V91" s="24">
        <f t="shared" si="23"/>
        <v>0</v>
      </c>
    </row>
    <row r="92" spans="2:22" ht="15" customHeight="1" x14ac:dyDescent="0.25">
      <c r="B92" s="241"/>
      <c r="C92" s="221"/>
      <c r="D92" s="222" t="s">
        <v>38</v>
      </c>
      <c r="E92" s="223"/>
      <c r="F92" s="223"/>
      <c r="G92" s="224"/>
      <c r="H92" s="222" t="s">
        <v>39</v>
      </c>
      <c r="I92" s="223"/>
      <c r="J92" s="223"/>
      <c r="K92" s="224"/>
      <c r="L92" s="22"/>
      <c r="M92" s="18">
        <v>1</v>
      </c>
      <c r="N92" s="57">
        <f t="shared" si="24"/>
        <v>0</v>
      </c>
      <c r="O92" s="18" t="s">
        <v>12</v>
      </c>
      <c r="P92" s="58">
        <f t="shared" si="25"/>
        <v>0</v>
      </c>
      <c r="Q92" s="18"/>
      <c r="R92" s="22"/>
      <c r="S92" s="18">
        <v>1</v>
      </c>
      <c r="T92" s="22"/>
      <c r="U92" s="18" t="s">
        <v>12</v>
      </c>
      <c r="V92" s="24">
        <f t="shared" si="23"/>
        <v>0</v>
      </c>
    </row>
    <row r="93" spans="2:22" ht="15" customHeight="1" x14ac:dyDescent="0.25">
      <c r="B93" s="241"/>
      <c r="C93" s="225"/>
      <c r="D93" s="222" t="s">
        <v>16</v>
      </c>
      <c r="E93" s="223"/>
      <c r="F93" s="223"/>
      <c r="G93" s="224"/>
      <c r="H93" s="222" t="s">
        <v>40</v>
      </c>
      <c r="I93" s="223"/>
      <c r="J93" s="223"/>
      <c r="K93" s="224"/>
      <c r="L93" s="22"/>
      <c r="M93" s="18">
        <v>1</v>
      </c>
      <c r="N93" s="57">
        <f t="shared" si="24"/>
        <v>0</v>
      </c>
      <c r="O93" s="18" t="s">
        <v>12</v>
      </c>
      <c r="P93" s="58">
        <f t="shared" si="25"/>
        <v>0</v>
      </c>
      <c r="Q93" s="18"/>
      <c r="R93" s="22"/>
      <c r="S93" s="18">
        <v>1</v>
      </c>
      <c r="T93" s="22"/>
      <c r="U93" s="18" t="s">
        <v>12</v>
      </c>
      <c r="V93" s="24">
        <f t="shared" si="23"/>
        <v>0</v>
      </c>
    </row>
    <row r="94" spans="2:22" x14ac:dyDescent="0.25">
      <c r="B94" s="242"/>
      <c r="C94" s="100"/>
      <c r="D94" s="82"/>
      <c r="E94" s="82"/>
      <c r="F94" s="82"/>
      <c r="G94" s="82"/>
      <c r="H94" s="82"/>
      <c r="I94" s="82"/>
      <c r="J94" s="82"/>
      <c r="K94" s="82"/>
      <c r="L94" s="103"/>
      <c r="M94" s="84"/>
      <c r="N94" s="104"/>
      <c r="O94" s="62" t="s">
        <v>60</v>
      </c>
      <c r="P94" s="66">
        <f>P88+P89+P90+P91+P92+P93</f>
        <v>0</v>
      </c>
      <c r="Q94" s="84"/>
      <c r="R94" s="86"/>
      <c r="S94" s="84"/>
      <c r="T94" s="86"/>
      <c r="U94" s="62" t="s">
        <v>60</v>
      </c>
      <c r="V94" s="87">
        <f>V88+V89+V90+V91+V92+V93</f>
        <v>0</v>
      </c>
    </row>
    <row r="95" spans="2:22" ht="15" customHeight="1" x14ac:dyDescent="0.25">
      <c r="B95" s="241"/>
      <c r="C95" s="226" t="s">
        <v>42</v>
      </c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8"/>
    </row>
    <row r="96" spans="2:22" x14ac:dyDescent="0.25">
      <c r="B96" s="241"/>
      <c r="C96" s="220" t="s">
        <v>104</v>
      </c>
      <c r="D96" s="222"/>
      <c r="E96" s="223"/>
      <c r="F96" s="223"/>
      <c r="G96" s="224"/>
      <c r="H96" s="222"/>
      <c r="I96" s="223"/>
      <c r="J96" s="223"/>
      <c r="K96" s="224"/>
      <c r="L96" s="18"/>
      <c r="M96" s="19" t="s">
        <v>45</v>
      </c>
      <c r="N96" s="20"/>
      <c r="O96" s="18"/>
      <c r="P96" s="18"/>
      <c r="Q96" s="18"/>
      <c r="R96" s="18"/>
      <c r="S96" s="19"/>
      <c r="T96" s="21"/>
      <c r="U96" s="21"/>
      <c r="V96" s="21"/>
    </row>
    <row r="97" spans="2:22" x14ac:dyDescent="0.25">
      <c r="B97" s="241"/>
      <c r="C97" s="221"/>
      <c r="D97" s="222"/>
      <c r="E97" s="223"/>
      <c r="F97" s="223"/>
      <c r="G97" s="224"/>
      <c r="H97" s="222" t="s">
        <v>33</v>
      </c>
      <c r="I97" s="223"/>
      <c r="J97" s="223"/>
      <c r="K97" s="224"/>
      <c r="L97" s="22"/>
      <c r="M97" s="23">
        <v>1</v>
      </c>
      <c r="N97" s="57">
        <f>L97*M97</f>
        <v>0</v>
      </c>
      <c r="O97" s="18" t="s">
        <v>12</v>
      </c>
      <c r="P97" s="58">
        <f>N97</f>
        <v>0</v>
      </c>
      <c r="Q97" s="18"/>
      <c r="R97" s="22"/>
      <c r="S97" s="18">
        <v>1</v>
      </c>
      <c r="T97" s="22"/>
      <c r="U97" s="18" t="s">
        <v>12</v>
      </c>
      <c r="V97" s="24">
        <f t="shared" ref="V97:V102" si="26">T97</f>
        <v>0</v>
      </c>
    </row>
    <row r="98" spans="2:22" x14ac:dyDescent="0.25">
      <c r="B98" s="241"/>
      <c r="C98" s="221"/>
      <c r="D98" s="222" t="s">
        <v>34</v>
      </c>
      <c r="E98" s="223"/>
      <c r="F98" s="223"/>
      <c r="G98" s="224"/>
      <c r="H98" s="222" t="s">
        <v>35</v>
      </c>
      <c r="I98" s="223"/>
      <c r="J98" s="223"/>
      <c r="K98" s="224"/>
      <c r="L98" s="22"/>
      <c r="M98" s="23">
        <v>1</v>
      </c>
      <c r="N98" s="57">
        <f t="shared" ref="N98:N102" si="27">L98*M98</f>
        <v>0</v>
      </c>
      <c r="O98" s="18" t="s">
        <v>12</v>
      </c>
      <c r="P98" s="58">
        <f t="shared" ref="P98:P102" si="28">N98</f>
        <v>0</v>
      </c>
      <c r="Q98" s="18"/>
      <c r="R98" s="22"/>
      <c r="S98" s="18">
        <v>1</v>
      </c>
      <c r="T98" s="22"/>
      <c r="U98" s="18" t="s">
        <v>12</v>
      </c>
      <c r="V98" s="24">
        <f t="shared" si="26"/>
        <v>0</v>
      </c>
    </row>
    <row r="99" spans="2:22" ht="15" customHeight="1" x14ac:dyDescent="0.25">
      <c r="B99" s="241"/>
      <c r="C99" s="221"/>
      <c r="D99" s="222" t="s">
        <v>36</v>
      </c>
      <c r="E99" s="223"/>
      <c r="F99" s="223"/>
      <c r="G99" s="224"/>
      <c r="H99" s="222" t="s">
        <v>37</v>
      </c>
      <c r="I99" s="223"/>
      <c r="J99" s="223"/>
      <c r="K99" s="224"/>
      <c r="L99" s="22"/>
      <c r="M99" s="23">
        <v>1</v>
      </c>
      <c r="N99" s="57">
        <f t="shared" si="27"/>
        <v>0</v>
      </c>
      <c r="O99" s="18" t="s">
        <v>12</v>
      </c>
      <c r="P99" s="58">
        <f t="shared" si="28"/>
        <v>0</v>
      </c>
      <c r="Q99" s="18"/>
      <c r="R99" s="22"/>
      <c r="S99" s="18">
        <v>1</v>
      </c>
      <c r="T99" s="22"/>
      <c r="U99" s="18" t="s">
        <v>12</v>
      </c>
      <c r="V99" s="24">
        <f t="shared" si="26"/>
        <v>0</v>
      </c>
    </row>
    <row r="100" spans="2:22" ht="15" customHeight="1" x14ac:dyDescent="0.25">
      <c r="B100" s="241"/>
      <c r="C100" s="221"/>
      <c r="D100" s="222" t="s">
        <v>13</v>
      </c>
      <c r="E100" s="223"/>
      <c r="F100" s="223"/>
      <c r="G100" s="224"/>
      <c r="H100" s="222" t="s">
        <v>14</v>
      </c>
      <c r="I100" s="223"/>
      <c r="J100" s="223"/>
      <c r="K100" s="224"/>
      <c r="L100" s="22"/>
      <c r="M100" s="23">
        <v>1</v>
      </c>
      <c r="N100" s="57">
        <f t="shared" si="27"/>
        <v>0</v>
      </c>
      <c r="O100" s="18" t="s">
        <v>12</v>
      </c>
      <c r="P100" s="58">
        <f t="shared" si="28"/>
        <v>0</v>
      </c>
      <c r="Q100" s="18"/>
      <c r="R100" s="22"/>
      <c r="S100" s="18">
        <v>1</v>
      </c>
      <c r="T100" s="22"/>
      <c r="U100" s="18" t="s">
        <v>12</v>
      </c>
      <c r="V100" s="24">
        <f t="shared" si="26"/>
        <v>0</v>
      </c>
    </row>
    <row r="101" spans="2:22" ht="15" customHeight="1" x14ac:dyDescent="0.25">
      <c r="B101" s="241"/>
      <c r="C101" s="221"/>
      <c r="D101" s="222" t="s">
        <v>38</v>
      </c>
      <c r="E101" s="223"/>
      <c r="F101" s="223"/>
      <c r="G101" s="224"/>
      <c r="H101" s="222" t="s">
        <v>39</v>
      </c>
      <c r="I101" s="223"/>
      <c r="J101" s="223"/>
      <c r="K101" s="224"/>
      <c r="L101" s="22"/>
      <c r="M101" s="23">
        <v>1</v>
      </c>
      <c r="N101" s="57">
        <f t="shared" si="27"/>
        <v>0</v>
      </c>
      <c r="O101" s="18" t="s">
        <v>12</v>
      </c>
      <c r="P101" s="58">
        <f t="shared" si="28"/>
        <v>0</v>
      </c>
      <c r="Q101" s="18"/>
      <c r="R101" s="22"/>
      <c r="S101" s="18">
        <v>1</v>
      </c>
      <c r="T101" s="22"/>
      <c r="U101" s="18" t="s">
        <v>12</v>
      </c>
      <c r="V101" s="24">
        <f t="shared" si="26"/>
        <v>0</v>
      </c>
    </row>
    <row r="102" spans="2:22" ht="15" customHeight="1" x14ac:dyDescent="0.25">
      <c r="B102" s="241"/>
      <c r="C102" s="225"/>
      <c r="D102" s="222" t="s">
        <v>16</v>
      </c>
      <c r="E102" s="223"/>
      <c r="F102" s="223"/>
      <c r="G102" s="224"/>
      <c r="H102" s="222" t="s">
        <v>40</v>
      </c>
      <c r="I102" s="223"/>
      <c r="J102" s="223"/>
      <c r="K102" s="224"/>
      <c r="L102" s="22"/>
      <c r="M102" s="23">
        <v>1</v>
      </c>
      <c r="N102" s="57">
        <f t="shared" si="27"/>
        <v>0</v>
      </c>
      <c r="O102" s="18" t="s">
        <v>12</v>
      </c>
      <c r="P102" s="58">
        <f t="shared" si="28"/>
        <v>0</v>
      </c>
      <c r="Q102" s="18"/>
      <c r="R102" s="22"/>
      <c r="S102" s="18">
        <v>1</v>
      </c>
      <c r="T102" s="22"/>
      <c r="U102" s="18" t="s">
        <v>12</v>
      </c>
      <c r="V102" s="24">
        <f t="shared" si="26"/>
        <v>0</v>
      </c>
    </row>
    <row r="103" spans="2:22" x14ac:dyDescent="0.25">
      <c r="B103" s="241"/>
      <c r="C103" s="81"/>
      <c r="D103" s="82"/>
      <c r="E103" s="82"/>
      <c r="F103" s="82"/>
      <c r="G103" s="82"/>
      <c r="H103" s="82"/>
      <c r="I103" s="82"/>
      <c r="J103" s="82"/>
      <c r="K103" s="82"/>
      <c r="L103" s="83"/>
      <c r="M103" s="84"/>
      <c r="N103" s="104"/>
      <c r="O103" s="62" t="s">
        <v>60</v>
      </c>
      <c r="P103" s="66">
        <f>P97+P98+P99+P100+P101+P102</f>
        <v>0</v>
      </c>
      <c r="Q103" s="84"/>
      <c r="R103" s="86"/>
      <c r="S103" s="84"/>
      <c r="T103" s="86"/>
      <c r="U103" s="84" t="s">
        <v>60</v>
      </c>
      <c r="V103" s="87">
        <f>V97+V98+V99+V100+V101+V102</f>
        <v>0</v>
      </c>
    </row>
    <row r="104" spans="2:22" ht="15" customHeight="1" x14ac:dyDescent="0.25">
      <c r="B104" s="241"/>
      <c r="C104" s="214" t="s">
        <v>46</v>
      </c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6"/>
    </row>
    <row r="105" spans="2:22" x14ac:dyDescent="0.25">
      <c r="B105" s="241"/>
      <c r="C105" s="220" t="s">
        <v>101</v>
      </c>
      <c r="D105" s="222"/>
      <c r="E105" s="223"/>
      <c r="F105" s="223"/>
      <c r="G105" s="224"/>
      <c r="H105" s="222"/>
      <c r="I105" s="223"/>
      <c r="J105" s="223"/>
      <c r="K105" s="224"/>
      <c r="L105" s="18"/>
      <c r="M105" s="19" t="s">
        <v>32</v>
      </c>
      <c r="N105" s="20"/>
      <c r="O105" s="18"/>
      <c r="P105" s="18"/>
      <c r="Q105" s="18"/>
      <c r="R105" s="18"/>
      <c r="S105" s="19" t="s">
        <v>47</v>
      </c>
      <c r="T105" s="21"/>
      <c r="U105" s="21"/>
      <c r="V105" s="21"/>
    </row>
    <row r="106" spans="2:22" x14ac:dyDescent="0.25">
      <c r="B106" s="241"/>
      <c r="C106" s="221"/>
      <c r="D106" s="222"/>
      <c r="E106" s="223"/>
      <c r="F106" s="223"/>
      <c r="G106" s="224"/>
      <c r="H106" s="222" t="s">
        <v>33</v>
      </c>
      <c r="I106" s="223"/>
      <c r="J106" s="223"/>
      <c r="K106" s="224"/>
      <c r="L106" s="22"/>
      <c r="M106" s="18">
        <v>100</v>
      </c>
      <c r="N106" s="54">
        <f>L106*M106</f>
        <v>0</v>
      </c>
      <c r="O106" s="18" t="s">
        <v>12</v>
      </c>
      <c r="P106" s="58">
        <f>N106</f>
        <v>0</v>
      </c>
      <c r="Q106" s="18"/>
      <c r="R106" s="22"/>
      <c r="S106" s="18">
        <v>1</v>
      </c>
      <c r="T106" s="24">
        <f>R106*S106</f>
        <v>0</v>
      </c>
      <c r="U106" s="14" t="s">
        <v>12</v>
      </c>
      <c r="V106" s="24">
        <f t="shared" ref="V106:V111" si="29">T106</f>
        <v>0</v>
      </c>
    </row>
    <row r="107" spans="2:22" x14ac:dyDescent="0.25">
      <c r="B107" s="241"/>
      <c r="C107" s="221"/>
      <c r="D107" s="222" t="s">
        <v>34</v>
      </c>
      <c r="E107" s="223"/>
      <c r="F107" s="223"/>
      <c r="G107" s="224"/>
      <c r="H107" s="222" t="s">
        <v>48</v>
      </c>
      <c r="I107" s="223"/>
      <c r="J107" s="223"/>
      <c r="K107" s="224"/>
      <c r="L107" s="22"/>
      <c r="M107" s="18">
        <v>50</v>
      </c>
      <c r="N107" s="54">
        <f t="shared" ref="N107:N111" si="30">L107*M107</f>
        <v>0</v>
      </c>
      <c r="O107" s="18" t="s">
        <v>12</v>
      </c>
      <c r="P107" s="58">
        <f t="shared" ref="P107:P111" si="31">N107</f>
        <v>0</v>
      </c>
      <c r="Q107" s="18"/>
      <c r="R107" s="22"/>
      <c r="S107" s="18">
        <v>1</v>
      </c>
      <c r="T107" s="24">
        <f t="shared" ref="T107:T111" si="32">R107*S107</f>
        <v>0</v>
      </c>
      <c r="U107" s="14" t="s">
        <v>12</v>
      </c>
      <c r="V107" s="24">
        <f t="shared" si="29"/>
        <v>0</v>
      </c>
    </row>
    <row r="108" spans="2:22" x14ac:dyDescent="0.25">
      <c r="B108" s="241"/>
      <c r="C108" s="221"/>
      <c r="D108" s="222" t="s">
        <v>36</v>
      </c>
      <c r="E108" s="223"/>
      <c r="F108" s="223"/>
      <c r="G108" s="224"/>
      <c r="H108" s="222" t="s">
        <v>37</v>
      </c>
      <c r="I108" s="223"/>
      <c r="J108" s="223"/>
      <c r="K108" s="224"/>
      <c r="L108" s="22"/>
      <c r="M108" s="18">
        <v>20</v>
      </c>
      <c r="N108" s="54">
        <f t="shared" si="30"/>
        <v>0</v>
      </c>
      <c r="O108" s="18" t="s">
        <v>12</v>
      </c>
      <c r="P108" s="58">
        <f t="shared" si="31"/>
        <v>0</v>
      </c>
      <c r="Q108" s="18"/>
      <c r="R108" s="22"/>
      <c r="S108" s="18">
        <v>1</v>
      </c>
      <c r="T108" s="24">
        <f t="shared" si="32"/>
        <v>0</v>
      </c>
      <c r="U108" s="14" t="s">
        <v>12</v>
      </c>
      <c r="V108" s="24">
        <f t="shared" si="29"/>
        <v>0</v>
      </c>
    </row>
    <row r="109" spans="2:22" x14ac:dyDescent="0.25">
      <c r="B109" s="241"/>
      <c r="C109" s="221"/>
      <c r="D109" s="222" t="s">
        <v>13</v>
      </c>
      <c r="E109" s="223"/>
      <c r="F109" s="223"/>
      <c r="G109" s="224"/>
      <c r="H109" s="222" t="s">
        <v>14</v>
      </c>
      <c r="I109" s="223"/>
      <c r="J109" s="223"/>
      <c r="K109" s="224"/>
      <c r="L109" s="22"/>
      <c r="M109" s="18">
        <v>20</v>
      </c>
      <c r="N109" s="54">
        <f t="shared" si="30"/>
        <v>0</v>
      </c>
      <c r="O109" s="18" t="s">
        <v>12</v>
      </c>
      <c r="P109" s="58">
        <f t="shared" si="31"/>
        <v>0</v>
      </c>
      <c r="Q109" s="18"/>
      <c r="R109" s="22"/>
      <c r="S109" s="18">
        <v>1</v>
      </c>
      <c r="T109" s="24">
        <f t="shared" si="32"/>
        <v>0</v>
      </c>
      <c r="U109" s="14" t="s">
        <v>12</v>
      </c>
      <c r="V109" s="24">
        <f t="shared" si="29"/>
        <v>0</v>
      </c>
    </row>
    <row r="110" spans="2:22" x14ac:dyDescent="0.25">
      <c r="B110" s="241"/>
      <c r="C110" s="221"/>
      <c r="D110" s="222" t="s">
        <v>38</v>
      </c>
      <c r="E110" s="223"/>
      <c r="F110" s="223"/>
      <c r="G110" s="224"/>
      <c r="H110" s="222" t="s">
        <v>39</v>
      </c>
      <c r="I110" s="223"/>
      <c r="J110" s="223"/>
      <c r="K110" s="224"/>
      <c r="L110" s="22"/>
      <c r="M110" s="18">
        <v>10</v>
      </c>
      <c r="N110" s="54">
        <f t="shared" si="30"/>
        <v>0</v>
      </c>
      <c r="O110" s="18" t="s">
        <v>12</v>
      </c>
      <c r="P110" s="58">
        <f t="shared" si="31"/>
        <v>0</v>
      </c>
      <c r="Q110" s="18"/>
      <c r="R110" s="22"/>
      <c r="S110" s="18">
        <v>1</v>
      </c>
      <c r="T110" s="24">
        <f t="shared" si="32"/>
        <v>0</v>
      </c>
      <c r="U110" s="14" t="s">
        <v>12</v>
      </c>
      <c r="V110" s="24">
        <f t="shared" si="29"/>
        <v>0</v>
      </c>
    </row>
    <row r="111" spans="2:22" x14ac:dyDescent="0.25">
      <c r="B111" s="241"/>
      <c r="C111" s="225"/>
      <c r="D111" s="222" t="s">
        <v>16</v>
      </c>
      <c r="E111" s="223"/>
      <c r="F111" s="223"/>
      <c r="G111" s="224"/>
      <c r="H111" s="222" t="s">
        <v>40</v>
      </c>
      <c r="I111" s="223"/>
      <c r="J111" s="223"/>
      <c r="K111" s="224"/>
      <c r="L111" s="22"/>
      <c r="M111" s="18">
        <v>5</v>
      </c>
      <c r="N111" s="54">
        <f t="shared" si="30"/>
        <v>0</v>
      </c>
      <c r="O111" s="18" t="s">
        <v>12</v>
      </c>
      <c r="P111" s="58">
        <f t="shared" si="31"/>
        <v>0</v>
      </c>
      <c r="Q111" s="18"/>
      <c r="R111" s="22"/>
      <c r="S111" s="18">
        <v>1</v>
      </c>
      <c r="T111" s="24">
        <f t="shared" si="32"/>
        <v>0</v>
      </c>
      <c r="U111" s="14" t="s">
        <v>12</v>
      </c>
      <c r="V111" s="24">
        <f t="shared" si="29"/>
        <v>0</v>
      </c>
    </row>
    <row r="112" spans="2:22" x14ac:dyDescent="0.25">
      <c r="B112" s="241"/>
      <c r="C112" s="81"/>
      <c r="D112" s="82"/>
      <c r="E112" s="82"/>
      <c r="F112" s="82"/>
      <c r="G112" s="82"/>
      <c r="H112" s="82"/>
      <c r="I112" s="82"/>
      <c r="J112" s="82"/>
      <c r="K112" s="82"/>
      <c r="L112" s="83"/>
      <c r="M112" s="84"/>
      <c r="N112" s="85"/>
      <c r="O112" s="62" t="s">
        <v>60</v>
      </c>
      <c r="P112" s="66">
        <f>P106+P107+P108+P109+P110+P111</f>
        <v>0</v>
      </c>
      <c r="Q112" s="84"/>
      <c r="R112" s="86"/>
      <c r="S112" s="84"/>
      <c r="T112" s="86"/>
      <c r="U112" s="94" t="s">
        <v>60</v>
      </c>
      <c r="V112" s="87">
        <f>V106+V107+V108+V109+V110+V111</f>
        <v>0</v>
      </c>
    </row>
    <row r="113" spans="2:22" ht="15" customHeight="1" x14ac:dyDescent="0.25">
      <c r="B113" s="241"/>
      <c r="C113" s="214" t="s">
        <v>46</v>
      </c>
      <c r="D113" s="215"/>
      <c r="E113" s="215"/>
      <c r="F113" s="215"/>
      <c r="G113" s="215"/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15"/>
      <c r="U113" s="215"/>
      <c r="V113" s="216"/>
    </row>
    <row r="114" spans="2:22" x14ac:dyDescent="0.25">
      <c r="B114" s="241"/>
      <c r="C114" s="220" t="s">
        <v>102</v>
      </c>
      <c r="D114" s="222"/>
      <c r="E114" s="223"/>
      <c r="F114" s="223"/>
      <c r="G114" s="224"/>
      <c r="H114" s="222"/>
      <c r="I114" s="223"/>
      <c r="J114" s="223"/>
      <c r="K114" s="224"/>
      <c r="L114" s="18"/>
      <c r="M114" s="19" t="s">
        <v>49</v>
      </c>
      <c r="N114" s="20"/>
      <c r="O114" s="18"/>
      <c r="P114" s="18"/>
      <c r="Q114" s="18"/>
      <c r="R114" s="18"/>
      <c r="S114" s="19" t="s">
        <v>43</v>
      </c>
      <c r="T114" s="21"/>
      <c r="U114" s="21"/>
      <c r="V114" s="21"/>
    </row>
    <row r="115" spans="2:22" x14ac:dyDescent="0.25">
      <c r="B115" s="241"/>
      <c r="C115" s="221"/>
      <c r="D115" s="222"/>
      <c r="E115" s="223"/>
      <c r="F115" s="223"/>
      <c r="G115" s="224"/>
      <c r="H115" s="222" t="s">
        <v>33</v>
      </c>
      <c r="I115" s="223"/>
      <c r="J115" s="223"/>
      <c r="K115" s="224"/>
      <c r="L115" s="22"/>
      <c r="M115" s="18">
        <v>1</v>
      </c>
      <c r="N115" s="54">
        <f>L115*M115</f>
        <v>0</v>
      </c>
      <c r="O115" s="18" t="s">
        <v>12</v>
      </c>
      <c r="P115" s="58">
        <f>N115</f>
        <v>0</v>
      </c>
      <c r="Q115" s="18"/>
      <c r="R115" s="22"/>
      <c r="S115" s="18">
        <v>1</v>
      </c>
      <c r="T115" s="24">
        <f>R115*S115</f>
        <v>0</v>
      </c>
      <c r="U115" s="14" t="s">
        <v>12</v>
      </c>
      <c r="V115" s="24">
        <f t="shared" ref="V115:V120" si="33">T115</f>
        <v>0</v>
      </c>
    </row>
    <row r="116" spans="2:22" x14ac:dyDescent="0.25">
      <c r="B116" s="241"/>
      <c r="C116" s="221"/>
      <c r="D116" s="222" t="s">
        <v>34</v>
      </c>
      <c r="E116" s="223"/>
      <c r="F116" s="223"/>
      <c r="G116" s="224"/>
      <c r="H116" s="222" t="s">
        <v>48</v>
      </c>
      <c r="I116" s="223"/>
      <c r="J116" s="223"/>
      <c r="K116" s="224"/>
      <c r="L116" s="22"/>
      <c r="M116" s="18">
        <v>1</v>
      </c>
      <c r="N116" s="54">
        <f t="shared" ref="N116:N120" si="34">L116*M116</f>
        <v>0</v>
      </c>
      <c r="O116" s="18" t="s">
        <v>12</v>
      </c>
      <c r="P116" s="58">
        <f t="shared" ref="P116:P120" si="35">N116</f>
        <v>0</v>
      </c>
      <c r="Q116" s="18"/>
      <c r="R116" s="22"/>
      <c r="S116" s="18">
        <v>1</v>
      </c>
      <c r="T116" s="24">
        <f t="shared" ref="T116:T120" si="36">R116*S116</f>
        <v>0</v>
      </c>
      <c r="U116" s="14" t="s">
        <v>12</v>
      </c>
      <c r="V116" s="24">
        <f t="shared" si="33"/>
        <v>0</v>
      </c>
    </row>
    <row r="117" spans="2:22" x14ac:dyDescent="0.25">
      <c r="B117" s="241"/>
      <c r="C117" s="221"/>
      <c r="D117" s="222" t="s">
        <v>36</v>
      </c>
      <c r="E117" s="223"/>
      <c r="F117" s="223"/>
      <c r="G117" s="224"/>
      <c r="H117" s="222" t="s">
        <v>37</v>
      </c>
      <c r="I117" s="223"/>
      <c r="J117" s="223"/>
      <c r="K117" s="224"/>
      <c r="L117" s="22"/>
      <c r="M117" s="18">
        <v>1</v>
      </c>
      <c r="N117" s="54">
        <f t="shared" si="34"/>
        <v>0</v>
      </c>
      <c r="O117" s="18" t="s">
        <v>12</v>
      </c>
      <c r="P117" s="58">
        <f t="shared" si="35"/>
        <v>0</v>
      </c>
      <c r="Q117" s="18"/>
      <c r="R117" s="22"/>
      <c r="S117" s="18">
        <v>1</v>
      </c>
      <c r="T117" s="24">
        <f t="shared" si="36"/>
        <v>0</v>
      </c>
      <c r="U117" s="14" t="s">
        <v>12</v>
      </c>
      <c r="V117" s="24">
        <f t="shared" si="33"/>
        <v>0</v>
      </c>
    </row>
    <row r="118" spans="2:22" x14ac:dyDescent="0.25">
      <c r="B118" s="241"/>
      <c r="C118" s="221"/>
      <c r="D118" s="222" t="s">
        <v>13</v>
      </c>
      <c r="E118" s="223"/>
      <c r="F118" s="223"/>
      <c r="G118" s="224"/>
      <c r="H118" s="222" t="s">
        <v>14</v>
      </c>
      <c r="I118" s="223"/>
      <c r="J118" s="223"/>
      <c r="K118" s="224"/>
      <c r="L118" s="22"/>
      <c r="M118" s="18">
        <v>1</v>
      </c>
      <c r="N118" s="54">
        <f t="shared" si="34"/>
        <v>0</v>
      </c>
      <c r="O118" s="18" t="s">
        <v>12</v>
      </c>
      <c r="P118" s="58">
        <f t="shared" si="35"/>
        <v>0</v>
      </c>
      <c r="Q118" s="18"/>
      <c r="R118" s="22"/>
      <c r="S118" s="18">
        <v>1</v>
      </c>
      <c r="T118" s="24">
        <f t="shared" si="36"/>
        <v>0</v>
      </c>
      <c r="U118" s="14" t="s">
        <v>12</v>
      </c>
      <c r="V118" s="24">
        <f t="shared" si="33"/>
        <v>0</v>
      </c>
    </row>
    <row r="119" spans="2:22" x14ac:dyDescent="0.25">
      <c r="B119" s="241"/>
      <c r="C119" s="221"/>
      <c r="D119" s="222" t="s">
        <v>38</v>
      </c>
      <c r="E119" s="223"/>
      <c r="F119" s="223"/>
      <c r="G119" s="224"/>
      <c r="H119" s="222" t="s">
        <v>39</v>
      </c>
      <c r="I119" s="223"/>
      <c r="J119" s="223"/>
      <c r="K119" s="224"/>
      <c r="L119" s="22"/>
      <c r="M119" s="18">
        <v>1</v>
      </c>
      <c r="N119" s="54">
        <f t="shared" si="34"/>
        <v>0</v>
      </c>
      <c r="O119" s="18" t="s">
        <v>12</v>
      </c>
      <c r="P119" s="58">
        <f t="shared" si="35"/>
        <v>0</v>
      </c>
      <c r="Q119" s="18"/>
      <c r="R119" s="22"/>
      <c r="S119" s="18">
        <v>1</v>
      </c>
      <c r="T119" s="24">
        <f t="shared" si="36"/>
        <v>0</v>
      </c>
      <c r="U119" s="14" t="s">
        <v>12</v>
      </c>
      <c r="V119" s="24">
        <f t="shared" si="33"/>
        <v>0</v>
      </c>
    </row>
    <row r="120" spans="2:22" x14ac:dyDescent="0.25">
      <c r="B120" s="241"/>
      <c r="C120" s="221"/>
      <c r="D120" s="217" t="s">
        <v>16</v>
      </c>
      <c r="E120" s="218"/>
      <c r="F120" s="218"/>
      <c r="G120" s="219"/>
      <c r="H120" s="217" t="s">
        <v>40</v>
      </c>
      <c r="I120" s="218"/>
      <c r="J120" s="218"/>
      <c r="K120" s="219"/>
      <c r="L120" s="41"/>
      <c r="M120" s="18">
        <v>1</v>
      </c>
      <c r="N120" s="68">
        <f t="shared" si="34"/>
        <v>0</v>
      </c>
      <c r="O120" s="31" t="s">
        <v>12</v>
      </c>
      <c r="P120" s="98">
        <f t="shared" si="35"/>
        <v>0</v>
      </c>
      <c r="Q120" s="31"/>
      <c r="R120" s="41"/>
      <c r="S120" s="31">
        <v>1</v>
      </c>
      <c r="T120" s="24">
        <f t="shared" si="36"/>
        <v>0</v>
      </c>
      <c r="U120" s="33" t="s">
        <v>12</v>
      </c>
      <c r="V120" s="30">
        <f t="shared" si="33"/>
        <v>0</v>
      </c>
    </row>
    <row r="121" spans="2:22" x14ac:dyDescent="0.25">
      <c r="B121" s="242"/>
      <c r="C121" s="100"/>
      <c r="D121" s="82"/>
      <c r="E121" s="82"/>
      <c r="F121" s="82"/>
      <c r="G121" s="82"/>
      <c r="H121" s="82"/>
      <c r="I121" s="82"/>
      <c r="J121" s="82"/>
      <c r="K121" s="82"/>
      <c r="L121" s="103"/>
      <c r="M121" s="84"/>
      <c r="N121" s="85"/>
      <c r="O121" s="62" t="s">
        <v>60</v>
      </c>
      <c r="P121" s="66">
        <f>P115+P116+P117+P118+P119+P120</f>
        <v>0</v>
      </c>
      <c r="Q121" s="84"/>
      <c r="R121" s="86"/>
      <c r="S121" s="84"/>
      <c r="T121" s="86"/>
      <c r="U121" s="94" t="s">
        <v>60</v>
      </c>
      <c r="V121" s="87">
        <f>V115+V116+V117+V118+V119+V120</f>
        <v>0</v>
      </c>
    </row>
    <row r="122" spans="2:22" ht="15" customHeight="1" x14ac:dyDescent="0.25">
      <c r="B122" s="241"/>
      <c r="C122" s="211" t="s">
        <v>46</v>
      </c>
      <c r="D122" s="212"/>
      <c r="E122" s="212"/>
      <c r="F122" s="212"/>
      <c r="G122" s="212"/>
      <c r="H122" s="212"/>
      <c r="I122" s="212"/>
      <c r="J122" s="212"/>
      <c r="K122" s="212"/>
      <c r="L122" s="212"/>
      <c r="M122" s="212"/>
      <c r="N122" s="212"/>
      <c r="O122" s="212"/>
      <c r="P122" s="212"/>
      <c r="Q122" s="212"/>
      <c r="R122" s="212"/>
      <c r="S122" s="212"/>
      <c r="T122" s="212"/>
      <c r="U122" s="212"/>
      <c r="V122" s="213"/>
    </row>
    <row r="123" spans="2:22" x14ac:dyDescent="0.25">
      <c r="B123" s="241"/>
      <c r="C123" s="220" t="s">
        <v>103</v>
      </c>
      <c r="D123" s="222"/>
      <c r="E123" s="223"/>
      <c r="F123" s="223"/>
      <c r="G123" s="224"/>
      <c r="H123" s="222"/>
      <c r="I123" s="223"/>
      <c r="J123" s="223"/>
      <c r="K123" s="224"/>
      <c r="L123" s="18"/>
      <c r="M123" s="19" t="s">
        <v>44</v>
      </c>
      <c r="N123" s="20"/>
      <c r="O123" s="18"/>
      <c r="P123" s="18"/>
      <c r="Q123" s="18"/>
      <c r="R123" s="18"/>
      <c r="S123" s="19" t="s">
        <v>44</v>
      </c>
      <c r="T123" s="21"/>
      <c r="U123" s="21"/>
      <c r="V123" s="21"/>
    </row>
    <row r="124" spans="2:22" x14ac:dyDescent="0.25">
      <c r="B124" s="241"/>
      <c r="C124" s="221"/>
      <c r="D124" s="222"/>
      <c r="E124" s="223"/>
      <c r="F124" s="223"/>
      <c r="G124" s="224"/>
      <c r="H124" s="222" t="s">
        <v>33</v>
      </c>
      <c r="I124" s="223"/>
      <c r="J124" s="223"/>
      <c r="K124" s="224"/>
      <c r="L124" s="22"/>
      <c r="M124" s="18">
        <v>1</v>
      </c>
      <c r="N124" s="54">
        <f>L124*M124</f>
        <v>0</v>
      </c>
      <c r="O124" s="18" t="s">
        <v>12</v>
      </c>
      <c r="P124" s="58">
        <f>N124</f>
        <v>0</v>
      </c>
      <c r="Q124" s="18"/>
      <c r="R124" s="22"/>
      <c r="S124" s="18">
        <v>1</v>
      </c>
      <c r="T124" s="24">
        <f>R124*S124</f>
        <v>0</v>
      </c>
      <c r="U124" s="14" t="s">
        <v>12</v>
      </c>
      <c r="V124" s="24">
        <f t="shared" ref="V124:V129" si="37">T124</f>
        <v>0</v>
      </c>
    </row>
    <row r="125" spans="2:22" x14ac:dyDescent="0.25">
      <c r="B125" s="241"/>
      <c r="C125" s="221"/>
      <c r="D125" s="222" t="s">
        <v>34</v>
      </c>
      <c r="E125" s="223"/>
      <c r="F125" s="223"/>
      <c r="G125" s="224"/>
      <c r="H125" s="222" t="s">
        <v>48</v>
      </c>
      <c r="I125" s="223"/>
      <c r="J125" s="223"/>
      <c r="K125" s="224"/>
      <c r="L125" s="22"/>
      <c r="M125" s="18">
        <v>1</v>
      </c>
      <c r="N125" s="54">
        <f t="shared" ref="N125:N129" si="38">L125*M125</f>
        <v>0</v>
      </c>
      <c r="O125" s="18" t="s">
        <v>12</v>
      </c>
      <c r="P125" s="58">
        <f t="shared" ref="P125:P129" si="39">N125</f>
        <v>0</v>
      </c>
      <c r="Q125" s="18"/>
      <c r="R125" s="22"/>
      <c r="S125" s="18">
        <v>1</v>
      </c>
      <c r="T125" s="24">
        <f>R125*S125</f>
        <v>0</v>
      </c>
      <c r="U125" s="14" t="s">
        <v>12</v>
      </c>
      <c r="V125" s="24">
        <f t="shared" si="37"/>
        <v>0</v>
      </c>
    </row>
    <row r="126" spans="2:22" x14ac:dyDescent="0.25">
      <c r="B126" s="241"/>
      <c r="C126" s="221"/>
      <c r="D126" s="222" t="s">
        <v>36</v>
      </c>
      <c r="E126" s="223"/>
      <c r="F126" s="223"/>
      <c r="G126" s="224"/>
      <c r="H126" s="222" t="s">
        <v>37</v>
      </c>
      <c r="I126" s="223"/>
      <c r="J126" s="223"/>
      <c r="K126" s="224"/>
      <c r="L126" s="22"/>
      <c r="M126" s="18">
        <v>1</v>
      </c>
      <c r="N126" s="54">
        <f t="shared" si="38"/>
        <v>0</v>
      </c>
      <c r="O126" s="18" t="s">
        <v>12</v>
      </c>
      <c r="P126" s="58">
        <f t="shared" si="39"/>
        <v>0</v>
      </c>
      <c r="Q126" s="18"/>
      <c r="R126" s="22"/>
      <c r="S126" s="18">
        <v>1</v>
      </c>
      <c r="T126" s="24">
        <f>R126*S126</f>
        <v>0</v>
      </c>
      <c r="U126" s="14" t="s">
        <v>12</v>
      </c>
      <c r="V126" s="24">
        <f t="shared" si="37"/>
        <v>0</v>
      </c>
    </row>
    <row r="127" spans="2:22" x14ac:dyDescent="0.25">
      <c r="B127" s="241"/>
      <c r="C127" s="221"/>
      <c r="D127" s="222" t="s">
        <v>13</v>
      </c>
      <c r="E127" s="223"/>
      <c r="F127" s="223"/>
      <c r="G127" s="224"/>
      <c r="H127" s="222" t="s">
        <v>14</v>
      </c>
      <c r="I127" s="223"/>
      <c r="J127" s="223"/>
      <c r="K127" s="224"/>
      <c r="L127" s="22"/>
      <c r="M127" s="18">
        <v>1</v>
      </c>
      <c r="N127" s="54">
        <f t="shared" si="38"/>
        <v>0</v>
      </c>
      <c r="O127" s="18" t="s">
        <v>12</v>
      </c>
      <c r="P127" s="58">
        <f t="shared" si="39"/>
        <v>0</v>
      </c>
      <c r="Q127" s="18"/>
      <c r="R127" s="22"/>
      <c r="S127" s="18">
        <v>1</v>
      </c>
      <c r="T127" s="24">
        <f t="shared" ref="T127:T129" si="40">R127*S127</f>
        <v>0</v>
      </c>
      <c r="U127" s="14" t="s">
        <v>12</v>
      </c>
      <c r="V127" s="24">
        <f t="shared" si="37"/>
        <v>0</v>
      </c>
    </row>
    <row r="128" spans="2:22" x14ac:dyDescent="0.25">
      <c r="B128" s="241"/>
      <c r="C128" s="221"/>
      <c r="D128" s="222" t="s">
        <v>38</v>
      </c>
      <c r="E128" s="223"/>
      <c r="F128" s="223"/>
      <c r="G128" s="224"/>
      <c r="H128" s="222" t="s">
        <v>39</v>
      </c>
      <c r="I128" s="223"/>
      <c r="J128" s="223"/>
      <c r="K128" s="224"/>
      <c r="L128" s="22"/>
      <c r="M128" s="18">
        <v>1</v>
      </c>
      <c r="N128" s="54">
        <f t="shared" si="38"/>
        <v>0</v>
      </c>
      <c r="O128" s="18" t="s">
        <v>12</v>
      </c>
      <c r="P128" s="58">
        <f t="shared" si="39"/>
        <v>0</v>
      </c>
      <c r="Q128" s="18"/>
      <c r="R128" s="22"/>
      <c r="S128" s="18">
        <v>1</v>
      </c>
      <c r="T128" s="24">
        <f t="shared" si="40"/>
        <v>0</v>
      </c>
      <c r="U128" s="14" t="s">
        <v>12</v>
      </c>
      <c r="V128" s="24">
        <f t="shared" si="37"/>
        <v>0</v>
      </c>
    </row>
    <row r="129" spans="2:25" x14ac:dyDescent="0.25">
      <c r="B129" s="241"/>
      <c r="C129" s="225"/>
      <c r="D129" s="222" t="s">
        <v>16</v>
      </c>
      <c r="E129" s="223"/>
      <c r="F129" s="223"/>
      <c r="G129" s="224"/>
      <c r="H129" s="222" t="s">
        <v>40</v>
      </c>
      <c r="I129" s="223"/>
      <c r="J129" s="223"/>
      <c r="K129" s="224"/>
      <c r="L129" s="22"/>
      <c r="M129" s="18">
        <v>1</v>
      </c>
      <c r="N129" s="54">
        <f t="shared" si="38"/>
        <v>0</v>
      </c>
      <c r="O129" s="18" t="s">
        <v>12</v>
      </c>
      <c r="P129" s="58">
        <f t="shared" si="39"/>
        <v>0</v>
      </c>
      <c r="Q129" s="18"/>
      <c r="R129" s="22"/>
      <c r="S129" s="18">
        <v>1</v>
      </c>
      <c r="T129" s="24">
        <f t="shared" si="40"/>
        <v>0</v>
      </c>
      <c r="U129" s="14" t="s">
        <v>12</v>
      </c>
      <c r="V129" s="24">
        <f t="shared" si="37"/>
        <v>0</v>
      </c>
    </row>
    <row r="130" spans="2:25" x14ac:dyDescent="0.25">
      <c r="B130" s="241"/>
      <c r="C130" s="81"/>
      <c r="D130" s="82"/>
      <c r="E130" s="82"/>
      <c r="F130" s="82"/>
      <c r="G130" s="82"/>
      <c r="H130" s="82"/>
      <c r="I130" s="82"/>
      <c r="J130" s="82"/>
      <c r="K130" s="82"/>
      <c r="L130" s="83"/>
      <c r="M130" s="84"/>
      <c r="N130" s="85"/>
      <c r="O130" s="62" t="s">
        <v>60</v>
      </c>
      <c r="P130" s="66">
        <f>P124+P125+P126+P127+P128+P129</f>
        <v>0</v>
      </c>
      <c r="Q130" s="84"/>
      <c r="R130" s="86"/>
      <c r="S130" s="84"/>
      <c r="T130" s="86"/>
      <c r="U130" s="79" t="s">
        <v>60</v>
      </c>
      <c r="V130" s="87">
        <f>V124+V125+V126+V127+V128+V129</f>
        <v>0</v>
      </c>
    </row>
    <row r="131" spans="2:25" ht="15" customHeight="1" x14ac:dyDescent="0.25">
      <c r="B131" s="241"/>
      <c r="C131" s="211" t="s">
        <v>46</v>
      </c>
      <c r="D131" s="212"/>
      <c r="E131" s="212"/>
      <c r="F131" s="212"/>
      <c r="G131" s="212"/>
      <c r="H131" s="212"/>
      <c r="I131" s="212"/>
      <c r="J131" s="212"/>
      <c r="K131" s="212"/>
      <c r="L131" s="212"/>
      <c r="M131" s="212"/>
      <c r="N131" s="212"/>
      <c r="O131" s="212"/>
      <c r="P131" s="212"/>
      <c r="Q131" s="212"/>
      <c r="R131" s="212"/>
      <c r="S131" s="212"/>
      <c r="T131" s="212"/>
      <c r="U131" s="212"/>
      <c r="V131" s="213"/>
    </row>
    <row r="132" spans="2:25" x14ac:dyDescent="0.25">
      <c r="B132" s="241"/>
      <c r="C132" s="220" t="s">
        <v>104</v>
      </c>
      <c r="D132" s="222"/>
      <c r="E132" s="223"/>
      <c r="F132" s="223"/>
      <c r="G132" s="224"/>
      <c r="H132" s="222"/>
      <c r="I132" s="223"/>
      <c r="J132" s="223"/>
      <c r="K132" s="224"/>
      <c r="L132" s="18"/>
      <c r="M132" s="19" t="s">
        <v>50</v>
      </c>
      <c r="N132" s="20"/>
      <c r="O132" s="18"/>
      <c r="P132" s="18"/>
      <c r="Q132" s="18"/>
      <c r="R132" s="18"/>
      <c r="S132" s="19" t="s">
        <v>50</v>
      </c>
      <c r="T132" s="21"/>
      <c r="U132" s="14"/>
      <c r="V132" s="21"/>
      <c r="X132" s="207"/>
    </row>
    <row r="133" spans="2:25" x14ac:dyDescent="0.25">
      <c r="B133" s="241"/>
      <c r="C133" s="221"/>
      <c r="D133" s="222"/>
      <c r="E133" s="223"/>
      <c r="F133" s="223"/>
      <c r="G133" s="224"/>
      <c r="H133" s="222" t="s">
        <v>33</v>
      </c>
      <c r="I133" s="223"/>
      <c r="J133" s="223"/>
      <c r="K133" s="224"/>
      <c r="L133" s="22"/>
      <c r="M133" s="23">
        <v>1</v>
      </c>
      <c r="N133" s="54">
        <f>L133*M133</f>
        <v>0</v>
      </c>
      <c r="O133" s="18" t="s">
        <v>12</v>
      </c>
      <c r="P133" s="58">
        <f>N133</f>
        <v>0</v>
      </c>
      <c r="Q133" s="18"/>
      <c r="R133" s="22"/>
      <c r="S133" s="18">
        <v>1</v>
      </c>
      <c r="T133" s="24">
        <f>R133*S133</f>
        <v>0</v>
      </c>
      <c r="U133" s="14" t="s">
        <v>12</v>
      </c>
      <c r="V133" s="24">
        <f t="shared" ref="V133:V138" si="41">T133</f>
        <v>0</v>
      </c>
    </row>
    <row r="134" spans="2:25" x14ac:dyDescent="0.25">
      <c r="B134" s="241"/>
      <c r="C134" s="221"/>
      <c r="D134" s="222" t="s">
        <v>34</v>
      </c>
      <c r="E134" s="223"/>
      <c r="F134" s="223"/>
      <c r="G134" s="224"/>
      <c r="H134" s="222" t="s">
        <v>48</v>
      </c>
      <c r="I134" s="223"/>
      <c r="J134" s="223"/>
      <c r="K134" s="224"/>
      <c r="L134" s="22"/>
      <c r="M134" s="23">
        <v>1</v>
      </c>
      <c r="N134" s="54">
        <f t="shared" ref="N134:N138" si="42">L134*M134</f>
        <v>0</v>
      </c>
      <c r="O134" s="18" t="s">
        <v>12</v>
      </c>
      <c r="P134" s="58">
        <f t="shared" ref="P134:P138" si="43">N134</f>
        <v>0</v>
      </c>
      <c r="Q134" s="18"/>
      <c r="R134" s="22"/>
      <c r="S134" s="18">
        <v>1</v>
      </c>
      <c r="T134" s="24">
        <f t="shared" ref="T134:T138" si="44">R134*S134</f>
        <v>0</v>
      </c>
      <c r="U134" s="14" t="s">
        <v>12</v>
      </c>
      <c r="V134" s="24">
        <f t="shared" si="41"/>
        <v>0</v>
      </c>
    </row>
    <row r="135" spans="2:25" x14ac:dyDescent="0.25">
      <c r="B135" s="241"/>
      <c r="C135" s="221"/>
      <c r="D135" s="222" t="s">
        <v>36</v>
      </c>
      <c r="E135" s="223"/>
      <c r="F135" s="223"/>
      <c r="G135" s="224"/>
      <c r="H135" s="222" t="s">
        <v>37</v>
      </c>
      <c r="I135" s="223"/>
      <c r="J135" s="223"/>
      <c r="K135" s="224"/>
      <c r="L135" s="22"/>
      <c r="M135" s="23">
        <v>1</v>
      </c>
      <c r="N135" s="54">
        <f t="shared" si="42"/>
        <v>0</v>
      </c>
      <c r="O135" s="18" t="s">
        <v>12</v>
      </c>
      <c r="P135" s="58">
        <f t="shared" si="43"/>
        <v>0</v>
      </c>
      <c r="Q135" s="18"/>
      <c r="R135" s="22"/>
      <c r="S135" s="18">
        <v>1</v>
      </c>
      <c r="T135" s="24">
        <f t="shared" si="44"/>
        <v>0</v>
      </c>
      <c r="U135" s="14" t="s">
        <v>12</v>
      </c>
      <c r="V135" s="24">
        <f t="shared" si="41"/>
        <v>0</v>
      </c>
    </row>
    <row r="136" spans="2:25" x14ac:dyDescent="0.25">
      <c r="B136" s="241"/>
      <c r="C136" s="221"/>
      <c r="D136" s="222" t="s">
        <v>13</v>
      </c>
      <c r="E136" s="223"/>
      <c r="F136" s="223"/>
      <c r="G136" s="224"/>
      <c r="H136" s="222" t="s">
        <v>14</v>
      </c>
      <c r="I136" s="223"/>
      <c r="J136" s="223"/>
      <c r="K136" s="224"/>
      <c r="L136" s="22"/>
      <c r="M136" s="23">
        <v>1</v>
      </c>
      <c r="N136" s="54">
        <f t="shared" si="42"/>
        <v>0</v>
      </c>
      <c r="O136" s="18" t="s">
        <v>12</v>
      </c>
      <c r="P136" s="58">
        <f t="shared" si="43"/>
        <v>0</v>
      </c>
      <c r="Q136" s="18"/>
      <c r="R136" s="22"/>
      <c r="S136" s="18">
        <v>1</v>
      </c>
      <c r="T136" s="24">
        <f t="shared" si="44"/>
        <v>0</v>
      </c>
      <c r="U136" s="14" t="s">
        <v>12</v>
      </c>
      <c r="V136" s="24">
        <f t="shared" si="41"/>
        <v>0</v>
      </c>
    </row>
    <row r="137" spans="2:25" x14ac:dyDescent="0.25">
      <c r="B137" s="241"/>
      <c r="C137" s="221"/>
      <c r="D137" s="222" t="s">
        <v>38</v>
      </c>
      <c r="E137" s="223"/>
      <c r="F137" s="223"/>
      <c r="G137" s="224"/>
      <c r="H137" s="222" t="s">
        <v>39</v>
      </c>
      <c r="I137" s="223"/>
      <c r="J137" s="223"/>
      <c r="K137" s="224"/>
      <c r="L137" s="22"/>
      <c r="M137" s="23">
        <v>1</v>
      </c>
      <c r="N137" s="54">
        <f t="shared" si="42"/>
        <v>0</v>
      </c>
      <c r="O137" s="18" t="s">
        <v>12</v>
      </c>
      <c r="P137" s="58">
        <f t="shared" si="43"/>
        <v>0</v>
      </c>
      <c r="Q137" s="18"/>
      <c r="R137" s="22"/>
      <c r="S137" s="18">
        <v>1</v>
      </c>
      <c r="T137" s="24">
        <f t="shared" si="44"/>
        <v>0</v>
      </c>
      <c r="U137" s="14" t="s">
        <v>12</v>
      </c>
      <c r="V137" s="24">
        <f t="shared" si="41"/>
        <v>0</v>
      </c>
    </row>
    <row r="138" spans="2:25" x14ac:dyDescent="0.25">
      <c r="B138" s="241"/>
      <c r="C138" s="225"/>
      <c r="D138" s="222" t="s">
        <v>16</v>
      </c>
      <c r="E138" s="223"/>
      <c r="F138" s="223"/>
      <c r="G138" s="224"/>
      <c r="H138" s="222" t="s">
        <v>40</v>
      </c>
      <c r="I138" s="223"/>
      <c r="J138" s="223"/>
      <c r="K138" s="224"/>
      <c r="L138" s="22"/>
      <c r="M138" s="23">
        <v>1</v>
      </c>
      <c r="N138" s="54">
        <f t="shared" si="42"/>
        <v>0</v>
      </c>
      <c r="O138" s="18" t="s">
        <v>12</v>
      </c>
      <c r="P138" s="58">
        <f t="shared" si="43"/>
        <v>0</v>
      </c>
      <c r="Q138" s="18"/>
      <c r="R138" s="22"/>
      <c r="S138" s="18">
        <v>1</v>
      </c>
      <c r="T138" s="24">
        <f t="shared" si="44"/>
        <v>0</v>
      </c>
      <c r="U138" s="14" t="s">
        <v>12</v>
      </c>
      <c r="V138" s="24">
        <f t="shared" si="41"/>
        <v>0</v>
      </c>
    </row>
    <row r="139" spans="2:25" x14ac:dyDescent="0.25">
      <c r="B139" s="241"/>
      <c r="C139" s="113"/>
      <c r="D139" s="114"/>
      <c r="E139" s="114"/>
      <c r="F139" s="114"/>
      <c r="G139" s="114"/>
      <c r="H139" s="114"/>
      <c r="I139" s="114"/>
      <c r="J139" s="114"/>
      <c r="K139" s="114"/>
      <c r="L139" s="115"/>
      <c r="M139" s="116"/>
      <c r="N139" s="117"/>
      <c r="O139" s="62" t="s">
        <v>60</v>
      </c>
      <c r="P139" s="66">
        <f>P133+P134+P135+P136+P137+P138</f>
        <v>0</v>
      </c>
      <c r="Q139" s="84"/>
      <c r="R139" s="86"/>
      <c r="S139" s="84"/>
      <c r="T139" s="86"/>
      <c r="U139" s="94" t="s">
        <v>60</v>
      </c>
      <c r="V139" s="87">
        <f>V133+V134+V135+V136+V137+V138+V140</f>
        <v>0</v>
      </c>
    </row>
    <row r="140" spans="2:25" x14ac:dyDescent="0.25">
      <c r="B140" s="109"/>
      <c r="C140" s="95"/>
      <c r="D140" s="96" t="s">
        <v>59</v>
      </c>
      <c r="E140" s="53"/>
      <c r="F140" s="53"/>
      <c r="G140" s="53"/>
      <c r="H140" s="53"/>
      <c r="I140" s="53"/>
      <c r="J140" s="53"/>
      <c r="K140" s="53"/>
      <c r="L140" s="97"/>
      <c r="M140" s="31">
        <v>200</v>
      </c>
      <c r="N140" s="68">
        <f t="shared" ref="N140" si="45">L140*M140</f>
        <v>0</v>
      </c>
      <c r="O140" s="31" t="s">
        <v>12</v>
      </c>
      <c r="P140" s="98">
        <f t="shared" ref="P140" si="46">N140</f>
        <v>0</v>
      </c>
      <c r="Q140" s="31"/>
      <c r="R140" s="30"/>
      <c r="S140" s="31">
        <v>1</v>
      </c>
      <c r="T140" s="17">
        <f>R140*S140</f>
        <v>0</v>
      </c>
      <c r="U140" s="33" t="s">
        <v>12</v>
      </c>
      <c r="V140" s="17">
        <f>T140</f>
        <v>0</v>
      </c>
    </row>
    <row r="141" spans="2:25" ht="15.75" customHeight="1" thickBot="1" x14ac:dyDescent="0.3">
      <c r="B141" s="288" t="s">
        <v>105</v>
      </c>
      <c r="C141" s="289"/>
      <c r="D141" s="289"/>
      <c r="E141" s="289"/>
      <c r="F141" s="110"/>
      <c r="G141" s="110"/>
      <c r="H141" s="110"/>
      <c r="I141" s="110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2"/>
    </row>
    <row r="142" spans="2:25" ht="15" customHeight="1" x14ac:dyDescent="0.25">
      <c r="B142" s="290"/>
      <c r="C142" s="282" t="s">
        <v>51</v>
      </c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4"/>
      <c r="Y142" t="s">
        <v>52</v>
      </c>
    </row>
    <row r="143" spans="2:25" x14ac:dyDescent="0.25">
      <c r="B143" s="290"/>
      <c r="C143" s="12"/>
      <c r="D143" s="285" t="s">
        <v>106</v>
      </c>
      <c r="E143" s="286"/>
      <c r="F143" s="286"/>
      <c r="G143" s="286"/>
      <c r="H143" s="286"/>
      <c r="I143" s="287"/>
      <c r="J143" s="281"/>
      <c r="K143" s="281"/>
      <c r="L143" s="14"/>
      <c r="M143" s="14">
        <v>1</v>
      </c>
      <c r="N143" s="54">
        <f t="shared" ref="N143:N144" si="47">L143*M143</f>
        <v>0</v>
      </c>
      <c r="O143" s="14" t="s">
        <v>12</v>
      </c>
      <c r="P143" s="60">
        <f t="shared" ref="P143:P144" si="48">N143</f>
        <v>0</v>
      </c>
      <c r="Q143" s="14"/>
      <c r="R143" s="14"/>
      <c r="S143" s="16">
        <v>1</v>
      </c>
      <c r="T143" s="15">
        <f t="shared" ref="T143:T144" si="49">R143*S143</f>
        <v>0</v>
      </c>
      <c r="U143" s="14" t="s">
        <v>12</v>
      </c>
      <c r="V143" s="15">
        <f t="shared" ref="V143:V144" si="50">T143</f>
        <v>0</v>
      </c>
      <c r="W143" s="118"/>
    </row>
    <row r="144" spans="2:25" x14ac:dyDescent="0.25">
      <c r="B144" s="290"/>
      <c r="C144" s="12"/>
      <c r="D144" s="208" t="s">
        <v>109</v>
      </c>
      <c r="E144" s="208"/>
      <c r="F144" s="208"/>
      <c r="G144" s="208"/>
      <c r="H144" s="208"/>
      <c r="I144" s="208"/>
      <c r="J144" s="206"/>
      <c r="K144" s="206"/>
      <c r="L144" s="14"/>
      <c r="M144" s="14">
        <v>1</v>
      </c>
      <c r="N144" s="54">
        <f t="shared" si="47"/>
        <v>0</v>
      </c>
      <c r="O144" s="14" t="s">
        <v>12</v>
      </c>
      <c r="P144" s="60">
        <f t="shared" si="48"/>
        <v>0</v>
      </c>
      <c r="Q144" s="14"/>
      <c r="R144" s="14"/>
      <c r="S144" s="16">
        <v>1</v>
      </c>
      <c r="T144" s="15">
        <f t="shared" si="49"/>
        <v>0</v>
      </c>
      <c r="U144" s="14" t="s">
        <v>12</v>
      </c>
      <c r="V144" s="15">
        <f t="shared" si="50"/>
        <v>0</v>
      </c>
      <c r="W144" s="118"/>
    </row>
    <row r="145" spans="2:22" x14ac:dyDescent="0.25">
      <c r="B145" s="290"/>
      <c r="C145" s="12"/>
      <c r="D145" s="281" t="s">
        <v>107</v>
      </c>
      <c r="E145" s="281"/>
      <c r="F145" s="281"/>
      <c r="G145" s="281"/>
      <c r="H145" s="281"/>
      <c r="I145" s="281"/>
      <c r="J145" s="281" t="s">
        <v>22</v>
      </c>
      <c r="K145" s="281"/>
      <c r="L145" s="13"/>
      <c r="M145" s="14">
        <v>1</v>
      </c>
      <c r="N145" s="54">
        <f>L145*M145</f>
        <v>0</v>
      </c>
      <c r="O145" s="14" t="s">
        <v>12</v>
      </c>
      <c r="P145" s="60">
        <f>N145</f>
        <v>0</v>
      </c>
      <c r="Q145" s="14"/>
      <c r="R145" s="13"/>
      <c r="S145" s="16">
        <v>1</v>
      </c>
      <c r="T145" s="15">
        <f>R145*S145</f>
        <v>0</v>
      </c>
      <c r="U145" s="14" t="s">
        <v>12</v>
      </c>
      <c r="V145" s="15">
        <f>T145</f>
        <v>0</v>
      </c>
    </row>
    <row r="146" spans="2:22" x14ac:dyDescent="0.25">
      <c r="B146" s="290"/>
      <c r="C146" s="12"/>
      <c r="D146" s="208" t="s">
        <v>108</v>
      </c>
      <c r="E146" s="208"/>
      <c r="F146" s="208"/>
      <c r="G146" s="208"/>
      <c r="H146" s="208"/>
      <c r="I146" s="208"/>
      <c r="J146" s="281" t="s">
        <v>24</v>
      </c>
      <c r="K146" s="281"/>
      <c r="L146" s="13"/>
      <c r="M146" s="14">
        <v>1</v>
      </c>
      <c r="N146" s="54">
        <f t="shared" ref="N146:N161" si="51">L146*M146</f>
        <v>0</v>
      </c>
      <c r="O146" s="14" t="s">
        <v>12</v>
      </c>
      <c r="P146" s="60">
        <f t="shared" ref="P146:P161" si="52">N146</f>
        <v>0</v>
      </c>
      <c r="Q146" s="14"/>
      <c r="R146" s="13"/>
      <c r="S146" s="16">
        <v>1</v>
      </c>
      <c r="T146" s="15">
        <f>R146*S146</f>
        <v>0</v>
      </c>
      <c r="U146" s="14" t="s">
        <v>12</v>
      </c>
      <c r="V146" s="15">
        <f t="shared" ref="V146:V161" si="53">T146</f>
        <v>0</v>
      </c>
    </row>
    <row r="147" spans="2:22" x14ac:dyDescent="0.25">
      <c r="B147" s="290"/>
      <c r="C147" s="12"/>
      <c r="D147" s="208" t="s">
        <v>110</v>
      </c>
      <c r="E147" s="208"/>
      <c r="F147" s="208"/>
      <c r="G147" s="208"/>
      <c r="H147" s="208"/>
      <c r="I147" s="208"/>
      <c r="J147" s="206"/>
      <c r="K147" s="206"/>
      <c r="L147" s="13"/>
      <c r="M147" s="14">
        <v>1</v>
      </c>
      <c r="N147" s="54">
        <f t="shared" si="51"/>
        <v>0</v>
      </c>
      <c r="O147" s="14" t="s">
        <v>12</v>
      </c>
      <c r="P147" s="60">
        <f t="shared" si="52"/>
        <v>0</v>
      </c>
      <c r="Q147" s="14"/>
      <c r="R147" s="13"/>
      <c r="S147" s="16">
        <v>1</v>
      </c>
      <c r="T147" s="15">
        <f t="shared" ref="T147:T161" si="54">R147*S147</f>
        <v>0</v>
      </c>
      <c r="U147" s="14" t="s">
        <v>12</v>
      </c>
      <c r="V147" s="15">
        <f t="shared" si="53"/>
        <v>0</v>
      </c>
    </row>
    <row r="148" spans="2:22" x14ac:dyDescent="0.25">
      <c r="B148" s="290"/>
      <c r="C148" s="12"/>
      <c r="D148" s="208" t="s">
        <v>111</v>
      </c>
      <c r="E148" s="208"/>
      <c r="F148" s="208"/>
      <c r="G148" s="208"/>
      <c r="H148" s="208"/>
      <c r="I148" s="208"/>
      <c r="J148" s="206"/>
      <c r="K148" s="206"/>
      <c r="L148" s="13"/>
      <c r="M148" s="14">
        <v>1</v>
      </c>
      <c r="N148" s="54">
        <f t="shared" si="51"/>
        <v>0</v>
      </c>
      <c r="O148" s="14" t="s">
        <v>12</v>
      </c>
      <c r="P148" s="60">
        <f t="shared" si="52"/>
        <v>0</v>
      </c>
      <c r="Q148" s="14"/>
      <c r="R148" s="13"/>
      <c r="S148" s="16">
        <v>1</v>
      </c>
      <c r="T148" s="15">
        <f t="shared" si="54"/>
        <v>0</v>
      </c>
      <c r="U148" s="14" t="s">
        <v>12</v>
      </c>
      <c r="V148" s="15">
        <f t="shared" si="53"/>
        <v>0</v>
      </c>
    </row>
    <row r="149" spans="2:22" x14ac:dyDescent="0.25">
      <c r="B149" s="290"/>
      <c r="C149" s="12"/>
      <c r="D149" s="208" t="s">
        <v>112</v>
      </c>
      <c r="E149" s="208"/>
      <c r="F149" s="208"/>
      <c r="G149" s="208"/>
      <c r="H149" s="208"/>
      <c r="I149" s="208"/>
      <c r="J149" s="206"/>
      <c r="K149" s="206"/>
      <c r="L149" s="13"/>
      <c r="M149" s="14">
        <v>1</v>
      </c>
      <c r="N149" s="54">
        <f t="shared" si="51"/>
        <v>0</v>
      </c>
      <c r="O149" s="14" t="s">
        <v>12</v>
      </c>
      <c r="P149" s="60">
        <f t="shared" si="52"/>
        <v>0</v>
      </c>
      <c r="Q149" s="14"/>
      <c r="R149" s="13"/>
      <c r="S149" s="16">
        <v>1</v>
      </c>
      <c r="T149" s="15">
        <f t="shared" si="54"/>
        <v>0</v>
      </c>
      <c r="U149" s="14" t="s">
        <v>12</v>
      </c>
      <c r="V149" s="15">
        <f t="shared" si="53"/>
        <v>0</v>
      </c>
    </row>
    <row r="150" spans="2:22" x14ac:dyDescent="0.25">
      <c r="B150" s="290"/>
      <c r="C150" s="12"/>
      <c r="D150" s="208" t="s">
        <v>113</v>
      </c>
      <c r="E150" s="208"/>
      <c r="F150" s="208"/>
      <c r="G150" s="208"/>
      <c r="H150" s="208"/>
      <c r="I150" s="208"/>
      <c r="J150" s="206"/>
      <c r="K150" s="206"/>
      <c r="L150" s="13"/>
      <c r="M150" s="14">
        <v>1</v>
      </c>
      <c r="N150" s="54">
        <f t="shared" si="51"/>
        <v>0</v>
      </c>
      <c r="O150" s="14" t="s">
        <v>12</v>
      </c>
      <c r="P150" s="60">
        <f t="shared" si="52"/>
        <v>0</v>
      </c>
      <c r="Q150" s="14"/>
      <c r="R150" s="13"/>
      <c r="S150" s="16">
        <v>1</v>
      </c>
      <c r="T150" s="15">
        <f t="shared" si="54"/>
        <v>0</v>
      </c>
      <c r="U150" s="14" t="s">
        <v>12</v>
      </c>
      <c r="V150" s="15">
        <f t="shared" si="53"/>
        <v>0</v>
      </c>
    </row>
    <row r="151" spans="2:22" x14ac:dyDescent="0.25">
      <c r="B151" s="290"/>
      <c r="C151" s="12"/>
      <c r="D151" s="208" t="s">
        <v>114</v>
      </c>
      <c r="E151" s="208"/>
      <c r="F151" s="208"/>
      <c r="G151" s="208"/>
      <c r="H151" s="208"/>
      <c r="I151" s="208"/>
      <c r="J151" s="206"/>
      <c r="K151" s="206"/>
      <c r="L151" s="13"/>
      <c r="M151" s="14">
        <v>1</v>
      </c>
      <c r="N151" s="54">
        <f t="shared" si="51"/>
        <v>0</v>
      </c>
      <c r="O151" s="14" t="s">
        <v>12</v>
      </c>
      <c r="P151" s="60">
        <f t="shared" si="52"/>
        <v>0</v>
      </c>
      <c r="Q151" s="14"/>
      <c r="R151" s="13"/>
      <c r="S151" s="16">
        <v>1</v>
      </c>
      <c r="T151" s="15">
        <f t="shared" si="54"/>
        <v>0</v>
      </c>
      <c r="U151" s="14" t="s">
        <v>12</v>
      </c>
      <c r="V151" s="15">
        <f t="shared" si="53"/>
        <v>0</v>
      </c>
    </row>
    <row r="152" spans="2:22" x14ac:dyDescent="0.25">
      <c r="B152" s="290"/>
      <c r="C152" s="12"/>
      <c r="D152" s="208" t="s">
        <v>115</v>
      </c>
      <c r="E152" s="208"/>
      <c r="F152" s="208"/>
      <c r="G152" s="208"/>
      <c r="H152" s="208"/>
      <c r="I152" s="208"/>
      <c r="J152" s="206"/>
      <c r="K152" s="206"/>
      <c r="L152" s="13"/>
      <c r="M152" s="14">
        <v>1</v>
      </c>
      <c r="N152" s="54">
        <f t="shared" si="51"/>
        <v>0</v>
      </c>
      <c r="O152" s="14" t="s">
        <v>12</v>
      </c>
      <c r="P152" s="60">
        <f t="shared" si="52"/>
        <v>0</v>
      </c>
      <c r="Q152" s="14"/>
      <c r="R152" s="13"/>
      <c r="S152" s="16">
        <v>1</v>
      </c>
      <c r="T152" s="15">
        <f t="shared" si="54"/>
        <v>0</v>
      </c>
      <c r="U152" s="14" t="s">
        <v>12</v>
      </c>
      <c r="V152" s="15">
        <f t="shared" si="53"/>
        <v>0</v>
      </c>
    </row>
    <row r="153" spans="2:22" x14ac:dyDescent="0.25">
      <c r="B153" s="290"/>
      <c r="C153" s="12"/>
      <c r="D153" s="208" t="s">
        <v>116</v>
      </c>
      <c r="E153" s="208"/>
      <c r="F153" s="208"/>
      <c r="G153" s="208"/>
      <c r="H153" s="208"/>
      <c r="I153" s="208"/>
      <c r="J153" s="206"/>
      <c r="K153" s="206"/>
      <c r="L153" s="13"/>
      <c r="M153" s="14">
        <v>1</v>
      </c>
      <c r="N153" s="54">
        <f t="shared" si="51"/>
        <v>0</v>
      </c>
      <c r="O153" s="14" t="s">
        <v>12</v>
      </c>
      <c r="P153" s="60">
        <f t="shared" si="52"/>
        <v>0</v>
      </c>
      <c r="Q153" s="14"/>
      <c r="R153" s="13"/>
      <c r="S153" s="16">
        <v>1</v>
      </c>
      <c r="T153" s="15">
        <f t="shared" si="54"/>
        <v>0</v>
      </c>
      <c r="U153" s="14" t="s">
        <v>12</v>
      </c>
      <c r="V153" s="15">
        <f t="shared" si="53"/>
        <v>0</v>
      </c>
    </row>
    <row r="154" spans="2:22" x14ac:dyDescent="0.25">
      <c r="B154" s="290"/>
      <c r="C154" s="12"/>
      <c r="D154" s="208" t="s">
        <v>117</v>
      </c>
      <c r="E154" s="208"/>
      <c r="F154" s="208"/>
      <c r="G154" s="208"/>
      <c r="H154" s="208"/>
      <c r="I154" s="208"/>
      <c r="J154" s="206"/>
      <c r="K154" s="206"/>
      <c r="L154" s="13"/>
      <c r="M154" s="14">
        <v>1</v>
      </c>
      <c r="N154" s="54">
        <f t="shared" si="51"/>
        <v>0</v>
      </c>
      <c r="O154" s="14" t="s">
        <v>12</v>
      </c>
      <c r="P154" s="60">
        <f t="shared" si="52"/>
        <v>0</v>
      </c>
      <c r="Q154" s="14"/>
      <c r="R154" s="13"/>
      <c r="S154" s="16">
        <v>1</v>
      </c>
      <c r="T154" s="15">
        <f t="shared" si="54"/>
        <v>0</v>
      </c>
      <c r="U154" s="14" t="s">
        <v>12</v>
      </c>
      <c r="V154" s="15">
        <f t="shared" si="53"/>
        <v>0</v>
      </c>
    </row>
    <row r="155" spans="2:22" ht="15" customHeight="1" x14ac:dyDescent="0.25">
      <c r="B155" s="290"/>
      <c r="C155" s="12"/>
      <c r="D155" s="208" t="s">
        <v>118</v>
      </c>
      <c r="E155" s="208"/>
      <c r="F155" s="208"/>
      <c r="G155" s="208"/>
      <c r="H155" s="208"/>
      <c r="I155" s="208"/>
      <c r="J155" s="206"/>
      <c r="K155" s="206"/>
      <c r="L155" s="13"/>
      <c r="M155" s="14">
        <v>1</v>
      </c>
      <c r="N155" s="54">
        <f t="shared" si="51"/>
        <v>0</v>
      </c>
      <c r="O155" s="14" t="s">
        <v>12</v>
      </c>
      <c r="P155" s="60">
        <f t="shared" si="52"/>
        <v>0</v>
      </c>
      <c r="Q155" s="14"/>
      <c r="R155" s="13"/>
      <c r="S155" s="16">
        <v>1</v>
      </c>
      <c r="T155" s="15">
        <f t="shared" si="54"/>
        <v>0</v>
      </c>
      <c r="U155" s="14" t="s">
        <v>12</v>
      </c>
      <c r="V155" s="15">
        <f t="shared" si="53"/>
        <v>0</v>
      </c>
    </row>
    <row r="156" spans="2:22" x14ac:dyDescent="0.25">
      <c r="B156" s="290"/>
      <c r="C156" s="12"/>
      <c r="D156" s="208" t="s">
        <v>119</v>
      </c>
      <c r="E156" s="208"/>
      <c r="F156" s="208"/>
      <c r="G156" s="208"/>
      <c r="H156" s="208"/>
      <c r="I156" s="208"/>
      <c r="J156" s="206"/>
      <c r="K156" s="206"/>
      <c r="L156" s="13"/>
      <c r="M156" s="14">
        <v>1</v>
      </c>
      <c r="N156" s="54">
        <f t="shared" si="51"/>
        <v>0</v>
      </c>
      <c r="O156" s="14" t="s">
        <v>12</v>
      </c>
      <c r="P156" s="60">
        <f t="shared" si="52"/>
        <v>0</v>
      </c>
      <c r="Q156" s="14"/>
      <c r="R156" s="13"/>
      <c r="S156" s="16">
        <v>1</v>
      </c>
      <c r="T156" s="15">
        <f t="shared" si="54"/>
        <v>0</v>
      </c>
      <c r="U156" s="14" t="s">
        <v>12</v>
      </c>
      <c r="V156" s="15">
        <f t="shared" si="53"/>
        <v>0</v>
      </c>
    </row>
    <row r="157" spans="2:22" x14ac:dyDescent="0.25">
      <c r="B157" s="290"/>
      <c r="C157" s="12"/>
      <c r="D157" s="208" t="s">
        <v>120</v>
      </c>
      <c r="E157" s="208"/>
      <c r="F157" s="208"/>
      <c r="G157" s="208"/>
      <c r="H157" s="208"/>
      <c r="I157" s="208"/>
      <c r="J157" s="206"/>
      <c r="K157" s="206"/>
      <c r="L157" s="13"/>
      <c r="M157" s="14">
        <v>1</v>
      </c>
      <c r="N157" s="54">
        <f t="shared" si="51"/>
        <v>0</v>
      </c>
      <c r="O157" s="14" t="s">
        <v>12</v>
      </c>
      <c r="P157" s="60">
        <f t="shared" si="52"/>
        <v>0</v>
      </c>
      <c r="Q157" s="14"/>
      <c r="R157" s="13"/>
      <c r="S157" s="16">
        <v>1</v>
      </c>
      <c r="T157" s="15">
        <f t="shared" si="54"/>
        <v>0</v>
      </c>
      <c r="U157" s="14" t="s">
        <v>12</v>
      </c>
      <c r="V157" s="15">
        <f t="shared" si="53"/>
        <v>0</v>
      </c>
    </row>
    <row r="158" spans="2:22" x14ac:dyDescent="0.25">
      <c r="B158" s="290"/>
      <c r="C158" s="12"/>
      <c r="D158" s="208" t="s">
        <v>121</v>
      </c>
      <c r="E158" s="208"/>
      <c r="F158" s="208"/>
      <c r="G158" s="208"/>
      <c r="H158" s="208"/>
      <c r="I158" s="208"/>
      <c r="J158" s="206"/>
      <c r="K158" s="206"/>
      <c r="L158" s="13"/>
      <c r="M158" s="14">
        <v>1</v>
      </c>
      <c r="N158" s="54">
        <f t="shared" si="51"/>
        <v>0</v>
      </c>
      <c r="O158" s="14" t="s">
        <v>12</v>
      </c>
      <c r="P158" s="60">
        <f t="shared" si="52"/>
        <v>0</v>
      </c>
      <c r="Q158" s="14"/>
      <c r="R158" s="13"/>
      <c r="S158" s="16">
        <v>1</v>
      </c>
      <c r="T158" s="15">
        <f t="shared" si="54"/>
        <v>0</v>
      </c>
      <c r="U158" s="14" t="s">
        <v>12</v>
      </c>
      <c r="V158" s="15">
        <f t="shared" si="53"/>
        <v>0</v>
      </c>
    </row>
    <row r="159" spans="2:22" x14ac:dyDescent="0.25">
      <c r="B159" s="290"/>
      <c r="C159" s="12"/>
      <c r="D159" s="208" t="s">
        <v>122</v>
      </c>
      <c r="E159" s="208"/>
      <c r="F159" s="208"/>
      <c r="G159" s="208"/>
      <c r="H159" s="208"/>
      <c r="I159" s="208"/>
      <c r="J159" s="206"/>
      <c r="K159" s="206"/>
      <c r="L159" s="13"/>
      <c r="M159" s="14">
        <v>1</v>
      </c>
      <c r="N159" s="54">
        <f t="shared" si="51"/>
        <v>0</v>
      </c>
      <c r="O159" s="14" t="s">
        <v>12</v>
      </c>
      <c r="P159" s="60">
        <f t="shared" si="52"/>
        <v>0</v>
      </c>
      <c r="Q159" s="14"/>
      <c r="R159" s="13"/>
      <c r="S159" s="16">
        <v>1</v>
      </c>
      <c r="T159" s="15">
        <f t="shared" si="54"/>
        <v>0</v>
      </c>
      <c r="U159" s="14" t="s">
        <v>12</v>
      </c>
      <c r="V159" s="15">
        <f t="shared" si="53"/>
        <v>0</v>
      </c>
    </row>
    <row r="160" spans="2:22" x14ac:dyDescent="0.25">
      <c r="B160" s="290"/>
      <c r="C160" s="12"/>
      <c r="D160" s="208" t="s">
        <v>123</v>
      </c>
      <c r="E160" s="208"/>
      <c r="F160" s="208"/>
      <c r="G160" s="208"/>
      <c r="H160" s="208"/>
      <c r="I160" s="208"/>
      <c r="J160" s="206"/>
      <c r="K160" s="206"/>
      <c r="L160" s="13"/>
      <c r="M160" s="14">
        <v>1</v>
      </c>
      <c r="N160" s="54">
        <f t="shared" si="51"/>
        <v>0</v>
      </c>
      <c r="O160" s="14" t="s">
        <v>12</v>
      </c>
      <c r="P160" s="60">
        <f t="shared" si="52"/>
        <v>0</v>
      </c>
      <c r="Q160" s="14"/>
      <c r="R160" s="13"/>
      <c r="S160" s="16">
        <v>1</v>
      </c>
      <c r="T160" s="15">
        <f t="shared" si="54"/>
        <v>0</v>
      </c>
      <c r="U160" s="14" t="s">
        <v>12</v>
      </c>
      <c r="V160" s="15">
        <f t="shared" si="53"/>
        <v>0</v>
      </c>
    </row>
    <row r="161" spans="2:24" x14ac:dyDescent="0.25">
      <c r="B161" s="290"/>
      <c r="C161" s="12"/>
      <c r="D161" s="208" t="s">
        <v>124</v>
      </c>
      <c r="E161" s="208"/>
      <c r="F161" s="208"/>
      <c r="G161" s="208"/>
      <c r="H161" s="208"/>
      <c r="I161" s="208"/>
      <c r="J161" s="281" t="s">
        <v>26</v>
      </c>
      <c r="K161" s="281"/>
      <c r="L161" s="13"/>
      <c r="M161" s="14">
        <v>1</v>
      </c>
      <c r="N161" s="54">
        <f t="shared" si="51"/>
        <v>0</v>
      </c>
      <c r="O161" s="14" t="s">
        <v>12</v>
      </c>
      <c r="P161" s="60">
        <f t="shared" si="52"/>
        <v>0</v>
      </c>
      <c r="Q161" s="14"/>
      <c r="R161" s="13"/>
      <c r="S161" s="16">
        <v>1</v>
      </c>
      <c r="T161" s="15">
        <f t="shared" si="54"/>
        <v>0</v>
      </c>
      <c r="U161" s="14" t="s">
        <v>12</v>
      </c>
      <c r="V161" s="15">
        <f t="shared" si="53"/>
        <v>0</v>
      </c>
    </row>
    <row r="162" spans="2:24" x14ac:dyDescent="0.25">
      <c r="B162" s="108"/>
      <c r="C162" s="105"/>
      <c r="D162" s="106"/>
      <c r="E162" s="106"/>
      <c r="F162" s="106"/>
      <c r="G162" s="106"/>
      <c r="H162" s="106"/>
      <c r="I162" s="106"/>
      <c r="J162" s="106"/>
      <c r="K162" s="106"/>
      <c r="L162" s="107"/>
      <c r="M162" s="94"/>
      <c r="N162" s="85"/>
      <c r="O162" s="79" t="s">
        <v>60</v>
      </c>
      <c r="P162" s="80">
        <f>P145+P146+P161</f>
        <v>0</v>
      </c>
      <c r="Q162" s="94"/>
      <c r="R162" s="107"/>
      <c r="S162" s="94"/>
      <c r="T162" s="88"/>
      <c r="U162" s="79" t="s">
        <v>60</v>
      </c>
      <c r="V162" s="89">
        <f>V145+V146+V161</f>
        <v>0</v>
      </c>
    </row>
    <row r="163" spans="2:24" ht="27" customHeight="1" x14ac:dyDescent="0.25">
      <c r="B163" s="121"/>
      <c r="C163" s="210" t="s">
        <v>63</v>
      </c>
      <c r="D163" s="210"/>
      <c r="E163" s="210"/>
      <c r="F163" s="210"/>
      <c r="G163" s="210"/>
      <c r="H163" s="210"/>
      <c r="I163" s="210"/>
      <c r="J163" s="122"/>
      <c r="K163" s="122"/>
      <c r="L163" s="128"/>
      <c r="M163" s="129">
        <v>12</v>
      </c>
      <c r="N163" s="124">
        <f>L163*M163</f>
        <v>0</v>
      </c>
      <c r="O163" s="130">
        <v>0.23</v>
      </c>
      <c r="P163" s="131">
        <f>N163*O163+N163</f>
        <v>0</v>
      </c>
      <c r="Q163" s="123"/>
      <c r="R163" s="125"/>
      <c r="S163" s="123"/>
      <c r="T163" s="126"/>
      <c r="U163" s="123"/>
      <c r="V163" s="127"/>
    </row>
    <row r="164" spans="2:24" ht="21.75" thickBot="1" x14ac:dyDescent="0.3">
      <c r="B164" s="5"/>
      <c r="C164" s="69"/>
      <c r="D164" s="70"/>
      <c r="E164" s="70"/>
      <c r="F164" s="70"/>
      <c r="G164" s="70"/>
      <c r="H164" s="70"/>
      <c r="I164" s="70"/>
      <c r="J164" s="70"/>
      <c r="K164" s="70"/>
      <c r="L164" s="71"/>
      <c r="M164" s="72"/>
      <c r="N164" s="73"/>
      <c r="O164" s="50" t="s">
        <v>61</v>
      </c>
      <c r="P164" s="74">
        <f>P18+P29+P40+P50+P67+P76+P85+P94+P103+P112+P121+P130+P139+P140+P162+P163</f>
        <v>0</v>
      </c>
      <c r="Q164" s="75"/>
      <c r="R164" s="71"/>
      <c r="S164" s="72"/>
      <c r="T164" s="76"/>
      <c r="U164" s="77" t="s">
        <v>53</v>
      </c>
      <c r="V164" s="78">
        <f>V162+V139+V130+V121+V112+V103+V94+V85+V76+V67+V50+V40+V29+V18</f>
        <v>0</v>
      </c>
    </row>
    <row r="165" spans="2:24" ht="15.75" thickBot="1" x14ac:dyDescent="0.3"/>
    <row r="166" spans="2:24" ht="24.75" customHeight="1" thickBot="1" x14ac:dyDescent="0.3">
      <c r="P166" s="291" t="s">
        <v>54</v>
      </c>
      <c r="Q166" s="277"/>
      <c r="R166" s="277"/>
      <c r="S166" s="277"/>
      <c r="T166" s="276">
        <f>SUM(P164,V164)</f>
        <v>0</v>
      </c>
      <c r="U166" s="277"/>
      <c r="V166" s="278"/>
    </row>
    <row r="169" spans="2:24" ht="15.75" thickBot="1" x14ac:dyDescent="0.3"/>
    <row r="170" spans="2:24" x14ac:dyDescent="0.25">
      <c r="B170" s="132" t="s">
        <v>67</v>
      </c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4"/>
    </row>
    <row r="171" spans="2:24" x14ac:dyDescent="0.25">
      <c r="B171" s="135" t="s">
        <v>64</v>
      </c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7"/>
    </row>
    <row r="172" spans="2:24" x14ac:dyDescent="0.25">
      <c r="B172" s="135" t="s">
        <v>65</v>
      </c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7"/>
    </row>
    <row r="173" spans="2:24" ht="15.75" thickBot="1" x14ac:dyDescent="0.3">
      <c r="B173" s="138" t="s">
        <v>66</v>
      </c>
      <c r="C173" s="139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39"/>
      <c r="V173" s="139"/>
      <c r="W173" s="139"/>
      <c r="X173" s="140"/>
    </row>
    <row r="175" spans="2:24" x14ac:dyDescent="0.25">
      <c r="B175" s="159" t="s">
        <v>68</v>
      </c>
      <c r="C175" s="160"/>
      <c r="D175" s="160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5"/>
      <c r="R175" s="146"/>
      <c r="S175" s="147"/>
      <c r="T175" s="141"/>
    </row>
    <row r="176" spans="2:24" x14ac:dyDescent="0.25">
      <c r="B176" s="148" t="s">
        <v>74</v>
      </c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50"/>
      <c r="R176" s="151"/>
      <c r="S176" s="152"/>
      <c r="T176" s="141"/>
    </row>
    <row r="177" spans="2:20" x14ac:dyDescent="0.25">
      <c r="B177" s="148" t="s">
        <v>69</v>
      </c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50"/>
      <c r="R177" s="151"/>
      <c r="S177" s="152"/>
      <c r="T177" s="141"/>
    </row>
    <row r="178" spans="2:20" x14ac:dyDescent="0.25">
      <c r="B178" s="148" t="s">
        <v>75</v>
      </c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50"/>
      <c r="R178" s="151"/>
      <c r="S178" s="152"/>
      <c r="T178" s="141"/>
    </row>
    <row r="179" spans="2:20" x14ac:dyDescent="0.25">
      <c r="B179" s="148" t="s">
        <v>86</v>
      </c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50"/>
      <c r="R179" s="151"/>
      <c r="S179" s="152"/>
      <c r="T179" s="141"/>
    </row>
    <row r="180" spans="2:20" x14ac:dyDescent="0.25">
      <c r="B180" s="148" t="s">
        <v>92</v>
      </c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50"/>
      <c r="R180" s="151"/>
      <c r="S180" s="152"/>
      <c r="T180" s="141"/>
    </row>
    <row r="181" spans="2:20" x14ac:dyDescent="0.25">
      <c r="B181" s="148" t="s">
        <v>82</v>
      </c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50"/>
      <c r="R181" s="151"/>
      <c r="S181" s="152"/>
      <c r="T181" s="141"/>
    </row>
    <row r="182" spans="2:20" x14ac:dyDescent="0.25">
      <c r="B182" s="148" t="s">
        <v>87</v>
      </c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50"/>
      <c r="R182" s="151"/>
      <c r="S182" s="152"/>
      <c r="T182" s="141"/>
    </row>
    <row r="183" spans="2:20" x14ac:dyDescent="0.25">
      <c r="B183" s="148" t="s">
        <v>81</v>
      </c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50"/>
      <c r="R183" s="151"/>
      <c r="S183" s="152"/>
      <c r="T183" s="141"/>
    </row>
    <row r="184" spans="2:20" x14ac:dyDescent="0.25">
      <c r="B184" s="148" t="s">
        <v>83</v>
      </c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50"/>
      <c r="R184" s="151"/>
      <c r="S184" s="152"/>
      <c r="T184" s="141"/>
    </row>
    <row r="185" spans="2:20" x14ac:dyDescent="0.25">
      <c r="B185" s="148" t="s">
        <v>88</v>
      </c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50"/>
      <c r="R185" s="151"/>
      <c r="S185" s="152"/>
      <c r="T185" s="141"/>
    </row>
    <row r="186" spans="2:20" x14ac:dyDescent="0.25">
      <c r="B186" s="148" t="s">
        <v>81</v>
      </c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50"/>
      <c r="R186" s="151"/>
      <c r="S186" s="152"/>
      <c r="T186" s="141"/>
    </row>
    <row r="187" spans="2:20" x14ac:dyDescent="0.25">
      <c r="B187" s="148" t="s">
        <v>84</v>
      </c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50"/>
      <c r="R187" s="151"/>
      <c r="S187" s="152"/>
      <c r="T187" s="141"/>
    </row>
    <row r="188" spans="2:20" x14ac:dyDescent="0.25">
      <c r="B188" s="154" t="s">
        <v>85</v>
      </c>
      <c r="C188" s="155"/>
      <c r="D188" s="155"/>
      <c r="E188" s="155"/>
      <c r="F188" s="155"/>
      <c r="G188" s="155"/>
      <c r="H188" s="155"/>
      <c r="I188" s="155"/>
      <c r="J188" s="155"/>
      <c r="K188" s="155"/>
      <c r="L188" s="155"/>
      <c r="M188" s="155"/>
      <c r="N188" s="155"/>
      <c r="O188" s="155"/>
      <c r="P188" s="155"/>
      <c r="Q188" s="156"/>
      <c r="R188" s="157"/>
      <c r="S188" s="158"/>
      <c r="T188" s="141"/>
    </row>
    <row r="189" spans="2:20" x14ac:dyDescent="0.25">
      <c r="B189" s="159" t="s">
        <v>70</v>
      </c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50"/>
      <c r="R189" s="151"/>
      <c r="S189" s="149"/>
      <c r="T189" s="185"/>
    </row>
    <row r="190" spans="2:20" x14ac:dyDescent="0.25">
      <c r="B190" s="176" t="s">
        <v>78</v>
      </c>
      <c r="C190" s="177"/>
      <c r="D190" s="177"/>
      <c r="E190" s="177"/>
      <c r="F190" s="177"/>
      <c r="G190" s="177"/>
      <c r="H190" s="177"/>
      <c r="I190" s="177"/>
      <c r="J190" s="177"/>
      <c r="K190" s="177"/>
      <c r="L190" s="177"/>
      <c r="M190" s="177"/>
      <c r="N190" s="177"/>
      <c r="O190" s="177"/>
      <c r="P190" s="177"/>
      <c r="Q190" s="178"/>
      <c r="R190" s="179"/>
      <c r="S190" s="177"/>
      <c r="T190" s="180"/>
    </row>
    <row r="191" spans="2:20" x14ac:dyDescent="0.25">
      <c r="B191" s="148" t="s">
        <v>69</v>
      </c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50"/>
      <c r="R191" s="151"/>
      <c r="S191" s="149"/>
      <c r="T191" s="152"/>
    </row>
    <row r="192" spans="2:20" x14ac:dyDescent="0.25">
      <c r="B192" s="148" t="s">
        <v>71</v>
      </c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50"/>
      <c r="R192" s="151"/>
      <c r="S192" s="149"/>
      <c r="T192" s="152"/>
    </row>
    <row r="193" spans="2:20" x14ac:dyDescent="0.25">
      <c r="B193" s="153" t="s">
        <v>76</v>
      </c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50"/>
      <c r="R193" s="151"/>
      <c r="S193" s="149"/>
      <c r="T193" s="152"/>
    </row>
    <row r="194" spans="2:20" x14ac:dyDescent="0.25">
      <c r="B194" s="148" t="s">
        <v>77</v>
      </c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50"/>
      <c r="R194" s="151"/>
      <c r="S194" s="149"/>
      <c r="T194" s="152"/>
    </row>
    <row r="195" spans="2:20" x14ac:dyDescent="0.25">
      <c r="B195" s="154" t="s">
        <v>93</v>
      </c>
      <c r="C195" s="181"/>
      <c r="D195" s="181"/>
      <c r="E195" s="181"/>
      <c r="F195" s="181"/>
      <c r="G195" s="181"/>
      <c r="H195" s="181"/>
      <c r="I195" s="181"/>
      <c r="J195" s="181"/>
      <c r="K195" s="181"/>
      <c r="L195" s="181"/>
      <c r="M195" s="181"/>
      <c r="N195" s="181"/>
      <c r="O195" s="181"/>
      <c r="P195" s="181"/>
      <c r="Q195" s="182"/>
      <c r="R195" s="183"/>
      <c r="S195" s="181"/>
      <c r="T195" s="184"/>
    </row>
    <row r="196" spans="2:20" x14ac:dyDescent="0.25">
      <c r="B196" s="141" t="s">
        <v>52</v>
      </c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2"/>
      <c r="R196" s="143"/>
      <c r="S196" s="141"/>
      <c r="T196" s="141"/>
    </row>
    <row r="197" spans="2:20" x14ac:dyDescent="0.25">
      <c r="B197" s="141"/>
      <c r="C197" s="209" t="s">
        <v>95</v>
      </c>
      <c r="D197" s="209"/>
      <c r="E197" s="209"/>
      <c r="F197" s="209"/>
      <c r="G197" s="209"/>
      <c r="H197" s="209"/>
      <c r="I197" s="209"/>
      <c r="J197" s="209"/>
      <c r="K197" s="209"/>
      <c r="L197" s="209"/>
      <c r="M197" s="209"/>
      <c r="N197" s="209"/>
      <c r="O197" s="209"/>
      <c r="P197" s="209"/>
      <c r="Q197" s="209"/>
      <c r="R197" s="209"/>
      <c r="S197" s="209"/>
    </row>
    <row r="198" spans="2:20" x14ac:dyDescent="0.25">
      <c r="C198" s="209" t="s">
        <v>96</v>
      </c>
      <c r="D198" s="209"/>
      <c r="E198" s="209"/>
      <c r="F198" s="209"/>
      <c r="G198" s="209"/>
      <c r="H198" s="209"/>
      <c r="I198" s="209"/>
      <c r="J198" s="209"/>
      <c r="K198" s="209"/>
      <c r="L198" s="209"/>
      <c r="M198" s="209"/>
      <c r="N198" s="209"/>
      <c r="O198" s="209"/>
      <c r="P198" s="209"/>
      <c r="Q198" s="209"/>
      <c r="R198" s="209"/>
      <c r="S198" s="209"/>
    </row>
    <row r="199" spans="2:20" x14ac:dyDescent="0.25">
      <c r="C199" s="209" t="s">
        <v>97</v>
      </c>
      <c r="D199" s="209"/>
      <c r="E199" s="209"/>
      <c r="F199" s="209"/>
      <c r="G199" s="209"/>
      <c r="H199" s="209"/>
      <c r="I199" s="209"/>
      <c r="J199" s="209"/>
      <c r="K199" s="209"/>
      <c r="L199" s="209"/>
      <c r="M199" s="209"/>
      <c r="N199" s="209"/>
      <c r="O199" s="209"/>
      <c r="P199" s="209"/>
      <c r="Q199" s="209"/>
      <c r="R199" s="209"/>
      <c r="S199" s="209"/>
    </row>
    <row r="200" spans="2:20" x14ac:dyDescent="0.25">
      <c r="B200" t="s">
        <v>72</v>
      </c>
      <c r="C200" s="209" t="s">
        <v>98</v>
      </c>
      <c r="D200" s="209"/>
      <c r="E200" s="209"/>
      <c r="F200" s="209"/>
      <c r="G200" s="209"/>
      <c r="H200" s="209"/>
      <c r="I200" s="209"/>
      <c r="J200" s="209"/>
      <c r="K200" s="209"/>
      <c r="L200" s="209"/>
      <c r="M200" s="209"/>
      <c r="N200" s="209"/>
      <c r="O200" s="209"/>
      <c r="P200" s="209"/>
      <c r="Q200" s="209"/>
      <c r="R200" s="209"/>
      <c r="S200" s="209"/>
    </row>
    <row r="201" spans="2:20" x14ac:dyDescent="0.25">
      <c r="B201" t="s">
        <v>73</v>
      </c>
      <c r="C201" s="209" t="s">
        <v>99</v>
      </c>
      <c r="D201" s="209"/>
      <c r="E201" s="209"/>
      <c r="F201" s="209"/>
      <c r="G201" s="209"/>
      <c r="H201" s="209"/>
      <c r="I201" s="209"/>
      <c r="J201" s="209"/>
      <c r="K201" s="209"/>
      <c r="L201" s="209"/>
      <c r="M201" s="209"/>
      <c r="N201" s="209"/>
      <c r="O201" s="209"/>
      <c r="P201" s="209"/>
      <c r="Q201" s="209"/>
      <c r="R201" s="209"/>
      <c r="S201" s="209"/>
    </row>
  </sheetData>
  <mergeCells count="270">
    <mergeCell ref="D64:G64"/>
    <mergeCell ref="D65:G65"/>
    <mergeCell ref="D48:G48"/>
    <mergeCell ref="H48:K48"/>
    <mergeCell ref="D49:G49"/>
    <mergeCell ref="H49:K49"/>
    <mergeCell ref="H136:K136"/>
    <mergeCell ref="D137:G137"/>
    <mergeCell ref="H137:K137"/>
    <mergeCell ref="D138:G138"/>
    <mergeCell ref="H138:K138"/>
    <mergeCell ref="D127:G127"/>
    <mergeCell ref="H127:K127"/>
    <mergeCell ref="D128:G128"/>
    <mergeCell ref="H128:K128"/>
    <mergeCell ref="D129:G129"/>
    <mergeCell ref="H129:K129"/>
    <mergeCell ref="D136:G136"/>
    <mergeCell ref="H124:K124"/>
    <mergeCell ref="D118:G118"/>
    <mergeCell ref="H118:K118"/>
    <mergeCell ref="D119:G119"/>
    <mergeCell ref="H119:K119"/>
    <mergeCell ref="D59:G59"/>
    <mergeCell ref="H59:K59"/>
    <mergeCell ref="H61:K61"/>
    <mergeCell ref="H62:K62"/>
    <mergeCell ref="D125:G125"/>
    <mergeCell ref="H125:K125"/>
    <mergeCell ref="D126:G126"/>
    <mergeCell ref="H126:K126"/>
    <mergeCell ref="C104:V104"/>
    <mergeCell ref="C105:C111"/>
    <mergeCell ref="D105:G105"/>
    <mergeCell ref="H105:K105"/>
    <mergeCell ref="D106:G106"/>
    <mergeCell ref="H106:K106"/>
    <mergeCell ref="H111:K111"/>
    <mergeCell ref="D107:G107"/>
    <mergeCell ref="H107:K107"/>
    <mergeCell ref="D108:G108"/>
    <mergeCell ref="H133:K133"/>
    <mergeCell ref="D134:G134"/>
    <mergeCell ref="H134:K134"/>
    <mergeCell ref="D135:G135"/>
    <mergeCell ref="H135:K135"/>
    <mergeCell ref="T166:V166"/>
    <mergeCell ref="B2:O2"/>
    <mergeCell ref="D145:I145"/>
    <mergeCell ref="J145:K145"/>
    <mergeCell ref="J146:K146"/>
    <mergeCell ref="D161:I161"/>
    <mergeCell ref="J161:K161"/>
    <mergeCell ref="C142:V142"/>
    <mergeCell ref="D143:I143"/>
    <mergeCell ref="J143:K143"/>
    <mergeCell ref="B141:E141"/>
    <mergeCell ref="B142:B161"/>
    <mergeCell ref="D99:G99"/>
    <mergeCell ref="H99:K99"/>
    <mergeCell ref="D100:G100"/>
    <mergeCell ref="H100:K100"/>
    <mergeCell ref="D101:G101"/>
    <mergeCell ref="H101:K101"/>
    <mergeCell ref="D102:G102"/>
    <mergeCell ref="D109:G109"/>
    <mergeCell ref="H109:K109"/>
    <mergeCell ref="D110:G110"/>
    <mergeCell ref="H110:K110"/>
    <mergeCell ref="D111:G111"/>
    <mergeCell ref="D97:G97"/>
    <mergeCell ref="H97:K97"/>
    <mergeCell ref="D98:G98"/>
    <mergeCell ref="H98:K98"/>
    <mergeCell ref="H102:K102"/>
    <mergeCell ref="H108:K108"/>
    <mergeCell ref="C87:C93"/>
    <mergeCell ref="D87:G87"/>
    <mergeCell ref="H87:K87"/>
    <mergeCell ref="D91:G91"/>
    <mergeCell ref="H91:K91"/>
    <mergeCell ref="D92:G92"/>
    <mergeCell ref="H92:K92"/>
    <mergeCell ref="D88:G88"/>
    <mergeCell ref="H88:K88"/>
    <mergeCell ref="D89:G89"/>
    <mergeCell ref="H89:K89"/>
    <mergeCell ref="D90:G90"/>
    <mergeCell ref="H90:K90"/>
    <mergeCell ref="C95:V95"/>
    <mergeCell ref="C96:C102"/>
    <mergeCell ref="D96:G96"/>
    <mergeCell ref="H96:K96"/>
    <mergeCell ref="D93:G93"/>
    <mergeCell ref="H93:K93"/>
    <mergeCell ref="H69:K69"/>
    <mergeCell ref="D70:G70"/>
    <mergeCell ref="H70:K70"/>
    <mergeCell ref="D71:G71"/>
    <mergeCell ref="H71:K71"/>
    <mergeCell ref="C77:V77"/>
    <mergeCell ref="C78:C84"/>
    <mergeCell ref="D78:G78"/>
    <mergeCell ref="H78:K78"/>
    <mergeCell ref="D79:G79"/>
    <mergeCell ref="H79:K79"/>
    <mergeCell ref="D80:G80"/>
    <mergeCell ref="H80:K80"/>
    <mergeCell ref="D81:G81"/>
    <mergeCell ref="H81:K81"/>
    <mergeCell ref="D82:G82"/>
    <mergeCell ref="H82:K82"/>
    <mergeCell ref="D84:G84"/>
    <mergeCell ref="H84:K84"/>
    <mergeCell ref="B30:B39"/>
    <mergeCell ref="D32:G32"/>
    <mergeCell ref="H32:K32"/>
    <mergeCell ref="D33:G33"/>
    <mergeCell ref="H33:K33"/>
    <mergeCell ref="D34:G34"/>
    <mergeCell ref="H34:K34"/>
    <mergeCell ref="D35:G35"/>
    <mergeCell ref="H35:K35"/>
    <mergeCell ref="D37:G37"/>
    <mergeCell ref="D38:G38"/>
    <mergeCell ref="D39:G39"/>
    <mergeCell ref="H36:K36"/>
    <mergeCell ref="H37:K37"/>
    <mergeCell ref="H38:K38"/>
    <mergeCell ref="H39:K39"/>
    <mergeCell ref="D83:G83"/>
    <mergeCell ref="H83:K83"/>
    <mergeCell ref="H63:K63"/>
    <mergeCell ref="H64:K64"/>
    <mergeCell ref="H65:K65"/>
    <mergeCell ref="D62:G62"/>
    <mergeCell ref="D63:G63"/>
    <mergeCell ref="B19:B27"/>
    <mergeCell ref="C19:V19"/>
    <mergeCell ref="C20:V20"/>
    <mergeCell ref="D21:G21"/>
    <mergeCell ref="H21:K21"/>
    <mergeCell ref="D22:E22"/>
    <mergeCell ref="H22:I22"/>
    <mergeCell ref="D23:G23"/>
    <mergeCell ref="H23:K23"/>
    <mergeCell ref="C24:V24"/>
    <mergeCell ref="D25:G25"/>
    <mergeCell ref="H25:K25"/>
    <mergeCell ref="D26:E26"/>
    <mergeCell ref="H26:I26"/>
    <mergeCell ref="D27:G27"/>
    <mergeCell ref="H27:K27"/>
    <mergeCell ref="D12:E12"/>
    <mergeCell ref="H12:I12"/>
    <mergeCell ref="D13:G13"/>
    <mergeCell ref="H13:K13"/>
    <mergeCell ref="T5:T7"/>
    <mergeCell ref="U5:U7"/>
    <mergeCell ref="V5:V7"/>
    <mergeCell ref="B8:S8"/>
    <mergeCell ref="B9:B13"/>
    <mergeCell ref="C9:V9"/>
    <mergeCell ref="C10:V10"/>
    <mergeCell ref="D11:G11"/>
    <mergeCell ref="H11:K11"/>
    <mergeCell ref="T2:V2"/>
    <mergeCell ref="L4:P4"/>
    <mergeCell ref="R4:V4"/>
    <mergeCell ref="B5:K7"/>
    <mergeCell ref="L5:L7"/>
    <mergeCell ref="M5:M7"/>
    <mergeCell ref="N5:N7"/>
    <mergeCell ref="O5:O7"/>
    <mergeCell ref="P5:P7"/>
    <mergeCell ref="R5:R7"/>
    <mergeCell ref="S5:S7"/>
    <mergeCell ref="C14:V14"/>
    <mergeCell ref="D15:G15"/>
    <mergeCell ref="H15:K15"/>
    <mergeCell ref="D16:E16"/>
    <mergeCell ref="H16:I16"/>
    <mergeCell ref="D17:G17"/>
    <mergeCell ref="H17:K17"/>
    <mergeCell ref="D66:G66"/>
    <mergeCell ref="D44:G44"/>
    <mergeCell ref="D45:G45"/>
    <mergeCell ref="H44:K44"/>
    <mergeCell ref="H45:K45"/>
    <mergeCell ref="C41:V41"/>
    <mergeCell ref="H66:K66"/>
    <mergeCell ref="H55:K55"/>
    <mergeCell ref="D56:G56"/>
    <mergeCell ref="H56:K56"/>
    <mergeCell ref="D57:G57"/>
    <mergeCell ref="H57:K57"/>
    <mergeCell ref="D58:G58"/>
    <mergeCell ref="D46:G46"/>
    <mergeCell ref="H46:K46"/>
    <mergeCell ref="D47:G47"/>
    <mergeCell ref="H47:K47"/>
    <mergeCell ref="C86:V86"/>
    <mergeCell ref="B51:V51"/>
    <mergeCell ref="D42:G42"/>
    <mergeCell ref="H42:K42"/>
    <mergeCell ref="D43:G43"/>
    <mergeCell ref="H43:K43"/>
    <mergeCell ref="H58:K58"/>
    <mergeCell ref="C52:V52"/>
    <mergeCell ref="C53:V53"/>
    <mergeCell ref="D54:G54"/>
    <mergeCell ref="H54:K54"/>
    <mergeCell ref="D55:G55"/>
    <mergeCell ref="B52:B139"/>
    <mergeCell ref="D72:G72"/>
    <mergeCell ref="H72:K72"/>
    <mergeCell ref="D73:G73"/>
    <mergeCell ref="H73:K73"/>
    <mergeCell ref="D74:G74"/>
    <mergeCell ref="H74:K74"/>
    <mergeCell ref="D75:G75"/>
    <mergeCell ref="H75:K75"/>
    <mergeCell ref="C68:V68"/>
    <mergeCell ref="C69:C75"/>
    <mergeCell ref="D69:G69"/>
    <mergeCell ref="C201:S201"/>
    <mergeCell ref="C163:I163"/>
    <mergeCell ref="C131:V131"/>
    <mergeCell ref="C122:V122"/>
    <mergeCell ref="C113:V113"/>
    <mergeCell ref="D120:G120"/>
    <mergeCell ref="H120:K120"/>
    <mergeCell ref="C114:C120"/>
    <mergeCell ref="D114:G114"/>
    <mergeCell ref="H114:K114"/>
    <mergeCell ref="D115:G115"/>
    <mergeCell ref="H115:K115"/>
    <mergeCell ref="D116:G116"/>
    <mergeCell ref="H116:K116"/>
    <mergeCell ref="D117:G117"/>
    <mergeCell ref="H117:K117"/>
    <mergeCell ref="C123:C129"/>
    <mergeCell ref="D123:G123"/>
    <mergeCell ref="H123:K123"/>
    <mergeCell ref="D124:G124"/>
    <mergeCell ref="C132:C138"/>
    <mergeCell ref="D132:G132"/>
    <mergeCell ref="H132:K132"/>
    <mergeCell ref="D133:G133"/>
    <mergeCell ref="D144:I144"/>
    <mergeCell ref="D151:I151"/>
    <mergeCell ref="D152:I152"/>
    <mergeCell ref="D153:I153"/>
    <mergeCell ref="D154:I154"/>
    <mergeCell ref="C197:S197"/>
    <mergeCell ref="C198:S198"/>
    <mergeCell ref="C199:S199"/>
    <mergeCell ref="C200:S200"/>
    <mergeCell ref="P166:S166"/>
    <mergeCell ref="D146:I146"/>
    <mergeCell ref="D155:I155"/>
    <mergeCell ref="D156:I156"/>
    <mergeCell ref="D157:I157"/>
    <mergeCell ref="D158:I158"/>
    <mergeCell ref="D159:I159"/>
    <mergeCell ref="D160:I160"/>
    <mergeCell ref="D147:I147"/>
    <mergeCell ref="D148:I148"/>
    <mergeCell ref="D149:I149"/>
    <mergeCell ref="D150:I150"/>
  </mergeCells>
  <pageMargins left="0.7" right="0.7" top="0.75" bottom="0.75" header="0.3" footer="0.3"/>
  <pageSetup paperSize="9" scale="75" fitToHeight="0" orientation="landscape" r:id="rId1"/>
  <rowBreaks count="3" manualBreakCount="3">
    <brk id="50" max="21" man="1"/>
    <brk id="85" max="21" man="1"/>
    <brk id="121" max="21" man="1"/>
  </rowBreaks>
  <colBreaks count="1" manualBreakCount="1">
    <brk id="22" max="1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Stanisław</dc:creator>
  <cp:lastModifiedBy>Darek</cp:lastModifiedBy>
  <cp:lastPrinted>2019-06-25T08:58:49Z</cp:lastPrinted>
  <dcterms:created xsi:type="dcterms:W3CDTF">2018-05-14T07:35:48Z</dcterms:created>
  <dcterms:modified xsi:type="dcterms:W3CDTF">2020-06-02T09:43:08Z</dcterms:modified>
</cp:coreProperties>
</file>